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codeName="ThisWorkbook"/>
  <xr:revisionPtr revIDLastSave="0" documentId="13_ncr:1_{378C7FF2-F45E-44F1-9B48-D9414EF3A6F0}" xr6:coauthVersionLast="36" xr6:coauthVersionMax="46" xr10:uidLastSave="{00000000-0000-0000-0000-000000000000}"/>
  <bookViews>
    <workbookView xWindow="30210" yWindow="15" windowWidth="27135" windowHeight="15375"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<sst xmlns="http://schemas.openxmlformats.org/spreadsheetml/2006/main" count="2859" uniqueCount="458">
  <si>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</si>
  <si>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</si>
  <si>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</si>
  <si>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</si>
  <si>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</si>
  <si>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</si>
  <si>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</si>
  <si>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</si>
  <si>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</si>
  <si>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</si>
  <si>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</si>
  <si>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</si>
  <si>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</si>
  <si>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</si>
  <si>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</si>
  <si>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</si>
  <si>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</si>
  <si>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</si>
  <si>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</si>
  <si>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</si>
  <si>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</si>
  <si>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</si>
  <si>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</si>
  <si>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</si>
  <si>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</si>
  <si>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</si>
  <si>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</si>
  <si>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</si>
  <si>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</si>
  <si>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</si>
  <si>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</si>
  <si>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</si>
  <si>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</si>
  <si>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</si>
  <si>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</si>
  <si>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</si>
  <si>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</si>
  <si>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</si>
  <si>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</si>
  <si>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</si>
  <si>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</si>
  <si>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</si>
  <si>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</si>
  <si>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</si>
  <si>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</si>
  <si>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</si>
  <si>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</si>
  <si>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</si>
  <si>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</si>
  <si>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</si>
  <si>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</si>
  <si>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</si>
  <si>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</si>
  <si>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</si>
  <si>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</si>
  <si>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</si>
  <si>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</si>
  <si>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</si>
  <si>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</si>
  <si>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</si>
  <si>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</si>
  <si>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</si>
  <si>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</si>
  <si>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</si>
  <si>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</si>
  <si>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</si>
  <si>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</si>
  <si>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</si>
  <si>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</si>
  <si>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</si>
  <si>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</si>
  <si>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</si>
  <si>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</si>
  <si>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</si>
  <si>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</si>
  <si>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</si>
  <si>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</si>
  <si>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</si>
  <si>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</si>
  <si>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</si>
  <si>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</si>
  <si>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</si>
  <si>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</si>
  <si>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</si>
  <si>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</si>
  <si>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</si>
  <si>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</si>
  <si>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</si>
  <si>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</si>
  <si>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</si>
  <si>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</si>
  <si>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</si>
  <si>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</si>
  <si>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</si>
  <si>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</si>
  <si>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</si>
  <si>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</si>
  <si>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</si>
  <si>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</si>
  <si>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</si>
  <si>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</si>
  <si>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</si>
  <si>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</si>
  <si>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</si>
  <si>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</si>
  <si>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</si>
  <si>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</si>
  <si>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</si>
  <si>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</si>
  <si>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</si>
  <si>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</si>
  <si>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</si>
  <si>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</si>
  <si>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</si>
  <si>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</si>
  <si>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</si>
  <si>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</si>
  <si>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</si>
  <si>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</si>
  <si>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</si>
  <si>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</si>
  <si>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</si>
  <si>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</si>
  <si>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</si>
  <si>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</si>
  <si>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</si>
  <si>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</si>
  <si>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</si>
  <si>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</si>
  <si>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</si>
  <si>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</si>
  <si>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</si>
  <si>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</si>
  <si>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</si>
  <si>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</si>
  <si>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</si>
  <si>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</si>
  <si>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</si>
  <si>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</si>
  <si>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</si>
  <si>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</si>
  <si>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</si>
  <si>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</si>
  <si>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</si>
  <si>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</si>
  <si>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</si>
  <si>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</si>
  <si>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</si>
  <si>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</si>
  <si>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</si>
  <si>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</si>
  <si>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</si>
  <si>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</si>
  <si>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</si>
  <si>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</si>
  <si>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</si>
  <si>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</si>
  <si>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</si>
  <si>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</si>
  <si>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</si>
  <si>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</si>
  <si>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</si>
  <si>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</si>
  <si>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</si>
  <si>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</si>
  <si>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</si>
  <si>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</si>
  <si>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</si>
  <si>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</si>
  <si>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</si>
  <si>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</si>
  <si>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</si>
  <si>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</si>
  <si>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</si>
  <si>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</si>
  <si>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</si>
  <si>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</si>
  <si>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</si>
  <si>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</si>
  <si>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</si>
  <si>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</si>
  <si>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</si>
  <si>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</si>
  <si>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</si>
  <si>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</si>
  <si>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</si>
  <si>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</si>
  <si>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</si>
  <si>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</si>
  <si>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</si>
  <si>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</si>
  <si>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</si>
  <si>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</si>
  <si>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</si>
  <si>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</si>
  <si>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</si>
  <si>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</si>
  <si>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</si>
  <si>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</si>
  <si>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</si>
  <si>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</si>
  <si>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</si>
  <si>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</si>
  <si>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</si>
  <si>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</si>
  <si>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</si>
  <si>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</si>
  <si>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</si>
  <si>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</si>
  <si>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</si>
  <si>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</si>
  <si>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</si>
  <si>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</si>
  <si>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</si>
  <si>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</si>
  <si>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</si>
  <si>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</si>
  <si>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</si>
  <si>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</si>
  <si>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</si>
  <si>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</si>
  <si>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</si>
  <si>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</si>
  <si>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</si>
  <si>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</si>
  <si>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</si>
  <si>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</si>
  <si>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</si>
  <si>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</si>
  <si>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</si>
  <si>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</si>
  <si>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</si>
  <si>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</si>
  <si>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</si>
  <si>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</si>
  <si>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</si>
  <si>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</si>
  <si>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</si>
  <si>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</si>
  <si>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</si>
  <si>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</si>
  <si>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</si>
  <si>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</si>
  <si>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</si>
  <si>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</si>
  <si>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</si>
  <si>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</si>
  <si>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</si>
  <si>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</si>
  <si>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</si>
  <si>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</si>
  <si>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</si>
  <si>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</si>
  <si>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</si>
  <si>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</si>
  <si>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</si>
  <si>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</si>
  <si>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</si>
  <si>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</si>
  <si>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</si>
  <si>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</si>
  <si>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</si>
  <si>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</si>
  <si>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</si>
  <si>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</si>
  <si>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</si>
  <si>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</si>
  <si>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</si>
  <si>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</si>
  <si>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</si>
  <si>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</si>
  <si>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</si>
  <si>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</si>
  <si>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</si>
  <si>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</si>
  <si>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</si>
  <si>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</si>
  <si>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</si>
  <si>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</si>
  <si>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</si>
  <si>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</si>
  <si>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</si>
  <si>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</si>
  <si>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</si>
  <si>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</si>
  <si>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</si>
  <si>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</si>
  <si>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</si>
  <si>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</si>
  <si>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</si>
  <si>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</si>
  <si>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</si>
  <si>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</si>
  <si>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</si>
  <si>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</si>
  <si>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</si>
  <si>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</si>
  <si>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</si>
  <si>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</si>
  <si>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</si>
  <si>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</si>
  <si>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</si>
  <si>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</si>
  <si>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</si>
  <si>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</si>
  <si>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</si>
  <si>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</si>
  <si>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</si>
  <si>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</si>
  <si>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</si>
  <si>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</si>
  <si>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</si>
  <si>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</si>
  <si>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</si>
  <si>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</si>
  <si>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</si>
  <si>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</si>
  <si>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</si>
  <si>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</si>
  <si>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</si>
  <si>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</si>
  <si>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</si>
  <si>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</si>
  <si>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</si>
  <si>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</si>
  <si>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</si>
  <si>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</si>
  <si>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</si>
  <si>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</si>
  <si>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</si>
  <si>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</si>
  <si>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</si>
  <si>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</si>
  <si>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</si>
  <si>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</si>
  <si>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</si>
  <si>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</si>
  <si>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</si>
  <si>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</si>
  <si>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</si>
  <si>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</si>
  <si>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</si>
  <si>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</si>
  <si>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</si>
  <si>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</si>
  <si>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</si>
  <si>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</si>
  <si>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</si>
  <si>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</si>
  <si>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</si>
  <si>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</si>
  <si>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</si>
  <si>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</si>
  <si>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</si>
  <si>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</si>
  <si>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</si>
  <si>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</si>
  <si>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</si>
  <si>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</si>
  <si>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</si>
  <si>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</si>
  <si>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</si>
  <si>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</si>
  <si>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</si>
  <si>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</si>
  <si>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</si>
  <si>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</si>
  <si>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</si>
  <si>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</si>
  <si>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</si>
  <si>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</si>
  <si>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</si>
  <si>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</si>
  <si>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</si>
  <si>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</si>
  <si>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</si>
  <si>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</si>
  <si>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</si>
  <si>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</si>
  <si>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</si>
  <si>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</si>
  <si>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</si>
  <si>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</si>
  <si>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</si>
  <si>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</si>
  <si>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</si>
  <si>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</si>
  <si>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</si>
  <si>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</si>
  <si>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</si>
  <si>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</si>
  <si>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</si>
  <si>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</si>
  <si>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</si>
  <si>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</si>
  <si>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</si>
  <si>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</si>
  <si>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</si>
  <si>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</si>
  <si>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</si>
  <si>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</si>
  <si>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</si>
  <si>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</si>
  <si>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</si>
  <si>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</si>
  <si>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</si>
  <si>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</si>
  <si>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</si>
  <si>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</si>
  <si>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</si>
  <si>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</si>
  <si>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</si>
  <si>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</si>
  <si>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</si>
  <si>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</si>
  <si>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</si>
  <si>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</si>
  <si>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</si>
  <si>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</si>
  <si>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</si>
  <si>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</si>
  <si>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</si>
  <si>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</si>
  <si>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</si>
  <si>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</si>
  <si>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</si>
  <si>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</si>
  <si>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</si>
  <si>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</si>
  <si>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</si>
  <si>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</si>
  <si>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</si>
  <si>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</si>
  <si>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</si>
  <si>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</si>
  <si>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</si>
  <si>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</si>
  <si>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</si>
  <si>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</si>
  <si>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</si>
  <si>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</si>
  <si>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</si>
  <si>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</si>
  <si>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</si>
  <si>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</si>
  <si>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</si>
  <si>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</si>
  <si>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</si>
  <si>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</si>
  <si>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</si>
  <si>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</si>
  <si>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</si>
  <si>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</si>
  <si>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</si>
  <si>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</si>
  <si>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</si>
  <si>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</si>
  <si>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t>知多北部広域連合</t>
    <rPh sb="0" eb="8">
      <t>チタホクブコウイキレンゴウ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</si>
</sst>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28" zoomScale="90" zoomScaleNormal="100" zoomScaleSheetLayoutView="90" workbookViewId="0">
      <selection activeCell="C34" sqref="C34:AA34"/>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58" t="s">
        <v>457</v>
      </c>
      <c r="D33" s="759"/>
      <c r="E33" s="759"/>
      <c r="F33" s="759"/>
      <c r="G33" s="759"/>
      <c r="H33" s="759"/>
      <c r="I33" s="759"/>
      <c r="J33" s="759"/>
      <c r="K33" s="759"/>
      <c r="L33" s="760"/>
      <c r="M33" s="192"/>
      <c r="N33" s="192"/>
      <c r="O33" s="192"/>
      <c r="P33" s="192"/>
      <c r="Q33" s="192"/>
      <c r="R33" s="192"/>
      <c r="S33" s="192"/>
      <c r="T33" s="192"/>
      <c r="U33" s="192"/>
      <c r="V33" s="192"/>
      <c r="W33" s="192"/>
      <c r="X33" s="192"/>
      <c r="Y33" s="192"/>
      <c r="Z33" s="192"/>
      <c r="AA33" s="192"/>
    </row>
    <row r="34" spans="1:29" ht="13.5" customHeight="1">
      <c r="A34" s="192"/>
      <c r="B34" s="197"/>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2"/>
      <c r="Z37" s="192"/>
      <c r="AA37" s="192"/>
    </row>
    <row r="38" spans="1:29" ht="20.100000000000001" customHeight="1" thickBot="1">
      <c r="A38" s="192"/>
      <c r="B38" s="199"/>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2"/>
      <c r="Z38" s="192"/>
      <c r="AA38" s="192"/>
      <c r="AC38" s="189" t="s">
        <v>90</v>
      </c>
    </row>
    <row r="39" spans="1:29" ht="20.100000000000001" customHeight="1" thickBot="1">
      <c r="A39" s="192"/>
      <c r="B39" s="198" t="s">
        <v>80</v>
      </c>
      <c r="C39" s="707" t="s">
        <v>7</v>
      </c>
      <c r="D39" s="707"/>
      <c r="E39" s="707"/>
      <c r="F39" s="707"/>
      <c r="G39" s="707"/>
      <c r="H39" s="707"/>
      <c r="I39" s="707"/>
      <c r="J39" s="707"/>
      <c r="K39" s="707"/>
      <c r="L39" s="708"/>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2"/>
      <c r="Z40" s="192"/>
      <c r="AA40" s="192"/>
    </row>
    <row r="41" spans="1:29" ht="20.100000000000001" customHeight="1">
      <c r="A41" s="192"/>
      <c r="B41" s="199"/>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2"/>
      <c r="Z41" s="192"/>
      <c r="AA41" s="192"/>
    </row>
    <row r="42" spans="1:29" ht="20.100000000000001" customHeight="1">
      <c r="A42" s="192"/>
      <c r="B42" s="198"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2"/>
      <c r="Z42" s="192"/>
      <c r="AA42" s="192"/>
    </row>
    <row r="43" spans="1:29" ht="20.100000000000001" customHeight="1">
      <c r="A43" s="192"/>
      <c r="B43" s="199"/>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2"/>
      <c r="Z43" s="192"/>
      <c r="AA43" s="192"/>
    </row>
    <row r="44" spans="1:29" ht="20.100000000000001" customHeight="1">
      <c r="A44" s="192"/>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2"/>
      <c r="Z44" s="192"/>
      <c r="AA44" s="192"/>
    </row>
    <row r="45" spans="1:29" ht="20.100000000000001" customHeight="1">
      <c r="A45" s="192"/>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2"/>
      <c r="Z45" s="192"/>
      <c r="AA45" s="192"/>
    </row>
    <row r="46" spans="1:29" ht="20.100000000000001" customHeight="1">
      <c r="A46" s="192"/>
      <c r="B46" s="198"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2"/>
      <c r="Z46" s="192"/>
      <c r="AA46" s="192"/>
    </row>
    <row r="47" spans="1:29" ht="20.100000000000001" customHeight="1" thickBot="1">
      <c r="A47" s="192"/>
      <c r="B47" s="204"/>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6"/>
    </row>
    <row r="52" spans="1:28" ht="27" customHeight="1">
      <c r="A52" s="192"/>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2"/>
      <c r="B53" s="698"/>
      <c r="C53" s="701"/>
      <c r="D53" s="701"/>
      <c r="E53" s="701"/>
      <c r="F53" s="701"/>
      <c r="G53" s="701"/>
      <c r="H53" s="701"/>
      <c r="I53" s="701"/>
      <c r="J53" s="701"/>
      <c r="K53" s="701"/>
      <c r="L53" s="702"/>
      <c r="M53" s="706"/>
      <c r="N53" s="701"/>
      <c r="O53" s="701"/>
      <c r="P53" s="701"/>
      <c r="Q53" s="702"/>
      <c r="R53" s="703" t="s">
        <v>133</v>
      </c>
      <c r="S53" s="704"/>
      <c r="T53" s="704"/>
      <c r="U53" s="704"/>
      <c r="V53" s="704"/>
      <c r="W53" s="207" t="s">
        <v>134</v>
      </c>
      <c r="X53" s="694"/>
      <c r="Y53" s="694"/>
      <c r="Z53" s="713"/>
      <c r="AA53" s="711"/>
      <c r="AB53" s="691"/>
    </row>
    <row r="54" spans="1:28" ht="37.5" customHeight="1">
      <c r="A54" s="192"/>
      <c r="B54" s="196">
        <v>1</v>
      </c>
      <c r="C54" s="765"/>
      <c r="D54" s="766"/>
      <c r="E54" s="766"/>
      <c r="F54" s="766"/>
      <c r="G54" s="766"/>
      <c r="H54" s="766"/>
      <c r="I54" s="766"/>
      <c r="J54" s="766"/>
      <c r="K54" s="766"/>
      <c r="L54" s="767"/>
      <c r="M54" s="744"/>
      <c r="N54" s="745"/>
      <c r="O54" s="745"/>
      <c r="P54" s="745"/>
      <c r="Q54" s="746"/>
      <c r="R54" s="753"/>
      <c r="S54" s="754"/>
      <c r="T54" s="754"/>
      <c r="U54" s="754"/>
      <c r="V54" s="755"/>
      <c r="W54" s="168"/>
      <c r="X54" s="169"/>
      <c r="Y54" s="170"/>
      <c r="Z54" s="171"/>
      <c r="AA54" s="172"/>
      <c r="AB54" s="208"/>
    </row>
    <row r="55" spans="1:28" ht="37.5" customHeight="1">
      <c r="A55" s="192"/>
      <c r="B55" s="196">
        <f>B54+1</f>
        <v>2</v>
      </c>
      <c r="C55" s="768"/>
      <c r="D55" s="769"/>
      <c r="E55" s="769"/>
      <c r="F55" s="769"/>
      <c r="G55" s="769"/>
      <c r="H55" s="769"/>
      <c r="I55" s="769"/>
      <c r="J55" s="769"/>
      <c r="K55" s="769"/>
      <c r="L55" s="770"/>
      <c r="M55" s="747"/>
      <c r="N55" s="748"/>
      <c r="O55" s="748"/>
      <c r="P55" s="748"/>
      <c r="Q55" s="749"/>
      <c r="R55" s="686"/>
      <c r="S55" s="687"/>
      <c r="T55" s="687"/>
      <c r="U55" s="687"/>
      <c r="V55" s="688"/>
      <c r="W55" s="173"/>
      <c r="X55" s="174"/>
      <c r="Y55" s="174"/>
      <c r="Z55" s="175"/>
      <c r="AA55" s="176"/>
      <c r="AB55" s="208"/>
    </row>
    <row r="56" spans="1:28" ht="37.5" customHeight="1">
      <c r="A56" s="192"/>
      <c r="B56" s="196">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7"/>
      <c r="X56" s="174"/>
      <c r="Y56" s="174"/>
      <c r="Z56" s="178"/>
      <c r="AA56" s="179"/>
      <c r="AB56" s="208"/>
    </row>
    <row r="57" spans="1:28" ht="37.5" customHeight="1">
      <c r="A57" s="192"/>
      <c r="B57" s="196">
        <f t="shared" si="0"/>
        <v>4</v>
      </c>
      <c r="C57" s="768"/>
      <c r="D57" s="769"/>
      <c r="E57" s="769"/>
      <c r="F57" s="769"/>
      <c r="G57" s="769"/>
      <c r="H57" s="769"/>
      <c r="I57" s="769"/>
      <c r="J57" s="769"/>
      <c r="K57" s="769"/>
      <c r="L57" s="770"/>
      <c r="M57" s="686"/>
      <c r="N57" s="687"/>
      <c r="O57" s="687"/>
      <c r="P57" s="687"/>
      <c r="Q57" s="688"/>
      <c r="R57" s="686"/>
      <c r="S57" s="687"/>
      <c r="T57" s="687"/>
      <c r="U57" s="687"/>
      <c r="V57" s="688"/>
      <c r="W57" s="177"/>
      <c r="X57" s="174"/>
      <c r="Y57" s="174"/>
      <c r="Z57" s="178"/>
      <c r="AA57" s="179"/>
      <c r="AB57" s="208"/>
    </row>
    <row r="58" spans="1:28" ht="37.5" customHeight="1">
      <c r="A58" s="192"/>
      <c r="B58" s="196">
        <f t="shared" si="0"/>
        <v>5</v>
      </c>
      <c r="C58" s="768"/>
      <c r="D58" s="769"/>
      <c r="E58" s="769"/>
      <c r="F58" s="769"/>
      <c r="G58" s="769"/>
      <c r="H58" s="769"/>
      <c r="I58" s="769"/>
      <c r="J58" s="769"/>
      <c r="K58" s="769"/>
      <c r="L58" s="770"/>
      <c r="M58" s="686"/>
      <c r="N58" s="687"/>
      <c r="O58" s="687"/>
      <c r="P58" s="687"/>
      <c r="Q58" s="688"/>
      <c r="R58" s="686"/>
      <c r="S58" s="687"/>
      <c r="T58" s="687"/>
      <c r="U58" s="687"/>
      <c r="V58" s="688"/>
      <c r="W58" s="177"/>
      <c r="X58" s="174"/>
      <c r="Y58" s="174"/>
      <c r="Z58" s="178"/>
      <c r="AA58" s="179"/>
      <c r="AB58" s="208"/>
    </row>
    <row r="59" spans="1:28" ht="37.5" customHeight="1">
      <c r="A59" s="192"/>
      <c r="B59" s="196">
        <f t="shared" si="0"/>
        <v>6</v>
      </c>
      <c r="C59" s="768"/>
      <c r="D59" s="769"/>
      <c r="E59" s="769"/>
      <c r="F59" s="769"/>
      <c r="G59" s="769"/>
      <c r="H59" s="769"/>
      <c r="I59" s="769"/>
      <c r="J59" s="769"/>
      <c r="K59" s="769"/>
      <c r="L59" s="770"/>
      <c r="M59" s="686"/>
      <c r="N59" s="687"/>
      <c r="O59" s="687"/>
      <c r="P59" s="687"/>
      <c r="Q59" s="688"/>
      <c r="R59" s="686"/>
      <c r="S59" s="687"/>
      <c r="T59" s="687"/>
      <c r="U59" s="687"/>
      <c r="V59" s="688"/>
      <c r="W59" s="177"/>
      <c r="X59" s="174"/>
      <c r="Y59" s="174"/>
      <c r="Z59" s="178"/>
      <c r="AA59" s="179"/>
      <c r="AB59" s="208"/>
    </row>
    <row r="60" spans="1:28" ht="37.5" customHeight="1">
      <c r="A60" s="192"/>
      <c r="B60" s="196">
        <f t="shared" si="0"/>
        <v>7</v>
      </c>
      <c r="C60" s="771"/>
      <c r="D60" s="772"/>
      <c r="E60" s="772"/>
      <c r="F60" s="772"/>
      <c r="G60" s="772"/>
      <c r="H60" s="772"/>
      <c r="I60" s="772"/>
      <c r="J60" s="772"/>
      <c r="K60" s="772"/>
      <c r="L60" s="773"/>
      <c r="M60" s="686"/>
      <c r="N60" s="687"/>
      <c r="O60" s="687"/>
      <c r="P60" s="687"/>
      <c r="Q60" s="688"/>
      <c r="R60" s="686"/>
      <c r="S60" s="687"/>
      <c r="T60" s="687"/>
      <c r="U60" s="687"/>
      <c r="V60" s="688"/>
      <c r="W60" s="177"/>
      <c r="X60" s="174"/>
      <c r="Y60" s="174"/>
      <c r="Z60" s="180"/>
      <c r="AA60" s="181"/>
      <c r="AB60" s="208"/>
    </row>
    <row r="61" spans="1:28" ht="37.5" customHeight="1">
      <c r="A61" s="192"/>
      <c r="B61" s="196">
        <f t="shared" si="0"/>
        <v>8</v>
      </c>
      <c r="C61" s="771"/>
      <c r="D61" s="772"/>
      <c r="E61" s="772"/>
      <c r="F61" s="772"/>
      <c r="G61" s="772"/>
      <c r="H61" s="772"/>
      <c r="I61" s="772"/>
      <c r="J61" s="772"/>
      <c r="K61" s="772"/>
      <c r="L61" s="773"/>
      <c r="M61" s="709"/>
      <c r="N61" s="709"/>
      <c r="O61" s="709"/>
      <c r="P61" s="709"/>
      <c r="Q61" s="709"/>
      <c r="R61" s="686"/>
      <c r="S61" s="687"/>
      <c r="T61" s="687"/>
      <c r="U61" s="687"/>
      <c r="V61" s="688"/>
      <c r="W61" s="177"/>
      <c r="X61" s="174"/>
      <c r="Y61" s="174"/>
      <c r="Z61" s="180"/>
      <c r="AA61" s="181"/>
      <c r="AB61" s="209"/>
    </row>
    <row r="62" spans="1:28" ht="37.5" customHeight="1">
      <c r="A62" s="192"/>
      <c r="B62" s="196">
        <f t="shared" si="0"/>
        <v>9</v>
      </c>
      <c r="C62" s="771"/>
      <c r="D62" s="772"/>
      <c r="E62" s="772"/>
      <c r="F62" s="772"/>
      <c r="G62" s="772"/>
      <c r="H62" s="772"/>
      <c r="I62" s="772"/>
      <c r="J62" s="772"/>
      <c r="K62" s="772"/>
      <c r="L62" s="773"/>
      <c r="M62" s="709"/>
      <c r="N62" s="709"/>
      <c r="O62" s="709"/>
      <c r="P62" s="709"/>
      <c r="Q62" s="709"/>
      <c r="R62" s="686"/>
      <c r="S62" s="687"/>
      <c r="T62" s="687"/>
      <c r="U62" s="687"/>
      <c r="V62" s="688"/>
      <c r="W62" s="177"/>
      <c r="X62" s="174"/>
      <c r="Y62" s="174"/>
      <c r="Z62" s="180"/>
      <c r="AA62" s="181"/>
      <c r="AB62" s="209"/>
    </row>
    <row r="63" spans="1:28" ht="37.5" customHeight="1">
      <c r="A63" s="192"/>
      <c r="B63" s="196">
        <f t="shared" si="0"/>
        <v>10</v>
      </c>
      <c r="C63" s="771"/>
      <c r="D63" s="772"/>
      <c r="E63" s="772"/>
      <c r="F63" s="772"/>
      <c r="G63" s="772"/>
      <c r="H63" s="772"/>
      <c r="I63" s="772"/>
      <c r="J63" s="772"/>
      <c r="K63" s="772"/>
      <c r="L63" s="773"/>
      <c r="M63" s="709"/>
      <c r="N63" s="709"/>
      <c r="O63" s="709"/>
      <c r="P63" s="709"/>
      <c r="Q63" s="709"/>
      <c r="R63" s="686"/>
      <c r="S63" s="687"/>
      <c r="T63" s="687"/>
      <c r="U63" s="687"/>
      <c r="V63" s="688"/>
      <c r="W63" s="177"/>
      <c r="X63" s="174"/>
      <c r="Y63" s="174"/>
      <c r="Z63" s="180"/>
      <c r="AA63" s="181"/>
      <c r="AB63" s="209"/>
    </row>
    <row r="64" spans="1:28" ht="37.5" customHeight="1">
      <c r="A64" s="192"/>
      <c r="B64" s="196">
        <f t="shared" si="0"/>
        <v>11</v>
      </c>
      <c r="C64" s="771"/>
      <c r="D64" s="772"/>
      <c r="E64" s="772"/>
      <c r="F64" s="772"/>
      <c r="G64" s="772"/>
      <c r="H64" s="772"/>
      <c r="I64" s="772"/>
      <c r="J64" s="772"/>
      <c r="K64" s="772"/>
      <c r="L64" s="773"/>
      <c r="M64" s="709"/>
      <c r="N64" s="709"/>
      <c r="O64" s="709"/>
      <c r="P64" s="709"/>
      <c r="Q64" s="709"/>
      <c r="R64" s="686"/>
      <c r="S64" s="687"/>
      <c r="T64" s="687"/>
      <c r="U64" s="687"/>
      <c r="V64" s="688"/>
      <c r="W64" s="177"/>
      <c r="X64" s="174"/>
      <c r="Y64" s="174"/>
      <c r="Z64" s="180"/>
      <c r="AA64" s="181"/>
      <c r="AB64" s="209"/>
    </row>
    <row r="65" spans="1:28" ht="37.5" customHeight="1">
      <c r="A65" s="192"/>
      <c r="B65" s="196">
        <f t="shared" si="0"/>
        <v>12</v>
      </c>
      <c r="C65" s="771"/>
      <c r="D65" s="772"/>
      <c r="E65" s="772"/>
      <c r="F65" s="772"/>
      <c r="G65" s="772"/>
      <c r="H65" s="772"/>
      <c r="I65" s="772"/>
      <c r="J65" s="772"/>
      <c r="K65" s="772"/>
      <c r="L65" s="773"/>
      <c r="M65" s="709"/>
      <c r="N65" s="709"/>
      <c r="O65" s="709"/>
      <c r="P65" s="709"/>
      <c r="Q65" s="709"/>
      <c r="R65" s="686"/>
      <c r="S65" s="687"/>
      <c r="T65" s="687"/>
      <c r="U65" s="687"/>
      <c r="V65" s="688"/>
      <c r="W65" s="177"/>
      <c r="X65" s="174"/>
      <c r="Y65" s="174"/>
      <c r="Z65" s="180"/>
      <c r="AA65" s="181"/>
      <c r="AB65" s="209"/>
    </row>
    <row r="66" spans="1:28" ht="37.5" customHeight="1">
      <c r="A66" s="192"/>
      <c r="B66" s="196">
        <f t="shared" si="0"/>
        <v>13</v>
      </c>
      <c r="C66" s="771"/>
      <c r="D66" s="772"/>
      <c r="E66" s="772"/>
      <c r="F66" s="772"/>
      <c r="G66" s="772"/>
      <c r="H66" s="772"/>
      <c r="I66" s="772"/>
      <c r="J66" s="772"/>
      <c r="K66" s="772"/>
      <c r="L66" s="773"/>
      <c r="M66" s="709"/>
      <c r="N66" s="709"/>
      <c r="O66" s="709"/>
      <c r="P66" s="709"/>
      <c r="Q66" s="709"/>
      <c r="R66" s="686"/>
      <c r="S66" s="687"/>
      <c r="T66" s="687"/>
      <c r="U66" s="687"/>
      <c r="V66" s="688"/>
      <c r="W66" s="177"/>
      <c r="X66" s="174"/>
      <c r="Y66" s="174"/>
      <c r="Z66" s="180"/>
      <c r="AA66" s="181"/>
      <c r="AB66" s="209"/>
    </row>
    <row r="67" spans="1:28" ht="37.5" customHeight="1">
      <c r="A67" s="192"/>
      <c r="B67" s="196">
        <f t="shared" si="0"/>
        <v>14</v>
      </c>
      <c r="C67" s="771"/>
      <c r="D67" s="772"/>
      <c r="E67" s="772"/>
      <c r="F67" s="772"/>
      <c r="G67" s="772"/>
      <c r="H67" s="772"/>
      <c r="I67" s="772"/>
      <c r="J67" s="772"/>
      <c r="K67" s="772"/>
      <c r="L67" s="773"/>
      <c r="M67" s="709"/>
      <c r="N67" s="709"/>
      <c r="O67" s="709"/>
      <c r="P67" s="709"/>
      <c r="Q67" s="709"/>
      <c r="R67" s="686"/>
      <c r="S67" s="687"/>
      <c r="T67" s="687"/>
      <c r="U67" s="687"/>
      <c r="V67" s="688"/>
      <c r="W67" s="177"/>
      <c r="X67" s="174"/>
      <c r="Y67" s="174"/>
      <c r="Z67" s="180"/>
      <c r="AA67" s="181"/>
      <c r="AB67" s="209"/>
    </row>
    <row r="68" spans="1:28" ht="37.5" customHeight="1">
      <c r="A68" s="192"/>
      <c r="B68" s="196">
        <f t="shared" si="0"/>
        <v>15</v>
      </c>
      <c r="C68" s="771"/>
      <c r="D68" s="772"/>
      <c r="E68" s="772"/>
      <c r="F68" s="772"/>
      <c r="G68" s="772"/>
      <c r="H68" s="772"/>
      <c r="I68" s="772"/>
      <c r="J68" s="772"/>
      <c r="K68" s="772"/>
      <c r="L68" s="773"/>
      <c r="M68" s="709"/>
      <c r="N68" s="709"/>
      <c r="O68" s="709"/>
      <c r="P68" s="709"/>
      <c r="Q68" s="709"/>
      <c r="R68" s="686"/>
      <c r="S68" s="687"/>
      <c r="T68" s="687"/>
      <c r="U68" s="687"/>
      <c r="V68" s="688"/>
      <c r="W68" s="177"/>
      <c r="X68" s="174"/>
      <c r="Y68" s="174"/>
      <c r="Z68" s="180"/>
      <c r="AA68" s="181"/>
      <c r="AB68" s="209"/>
    </row>
    <row r="69" spans="1:28" ht="37.5" customHeight="1">
      <c r="A69" s="192"/>
      <c r="B69" s="196">
        <f t="shared" si="0"/>
        <v>16</v>
      </c>
      <c r="C69" s="774"/>
      <c r="D69" s="775"/>
      <c r="E69" s="775"/>
      <c r="F69" s="775"/>
      <c r="G69" s="775"/>
      <c r="H69" s="775"/>
      <c r="I69" s="775"/>
      <c r="J69" s="775"/>
      <c r="K69" s="775"/>
      <c r="L69" s="776"/>
      <c r="M69" s="709"/>
      <c r="N69" s="709"/>
      <c r="O69" s="709"/>
      <c r="P69" s="709"/>
      <c r="Q69" s="709"/>
      <c r="R69" s="686"/>
      <c r="S69" s="687"/>
      <c r="T69" s="687"/>
      <c r="U69" s="687"/>
      <c r="V69" s="688"/>
      <c r="W69" s="182"/>
      <c r="X69" s="174"/>
      <c r="Y69" s="174"/>
      <c r="Z69" s="180"/>
      <c r="AA69" s="181"/>
      <c r="AB69" s="209"/>
    </row>
    <row r="70" spans="1:28" ht="37.5" customHeight="1">
      <c r="A70" s="192"/>
      <c r="B70" s="196">
        <f t="shared" si="0"/>
        <v>17</v>
      </c>
      <c r="C70" s="774"/>
      <c r="D70" s="775"/>
      <c r="E70" s="775"/>
      <c r="F70" s="775"/>
      <c r="G70" s="775"/>
      <c r="H70" s="775"/>
      <c r="I70" s="775"/>
      <c r="J70" s="775"/>
      <c r="K70" s="775"/>
      <c r="L70" s="776"/>
      <c r="M70" s="709"/>
      <c r="N70" s="709"/>
      <c r="O70" s="709"/>
      <c r="P70" s="709"/>
      <c r="Q70" s="709"/>
      <c r="R70" s="686"/>
      <c r="S70" s="687"/>
      <c r="T70" s="687"/>
      <c r="U70" s="687"/>
      <c r="V70" s="688"/>
      <c r="W70" s="177"/>
      <c r="X70" s="174"/>
      <c r="Y70" s="174"/>
      <c r="Z70" s="180"/>
      <c r="AA70" s="181"/>
      <c r="AB70" s="209"/>
    </row>
    <row r="71" spans="1:28" ht="37.5" customHeight="1">
      <c r="A71" s="192"/>
      <c r="B71" s="196">
        <f t="shared" si="0"/>
        <v>18</v>
      </c>
      <c r="C71" s="771"/>
      <c r="D71" s="772"/>
      <c r="E71" s="772"/>
      <c r="F71" s="772"/>
      <c r="G71" s="772"/>
      <c r="H71" s="772"/>
      <c r="I71" s="772"/>
      <c r="J71" s="772"/>
      <c r="K71" s="772"/>
      <c r="L71" s="773"/>
      <c r="M71" s="709"/>
      <c r="N71" s="709"/>
      <c r="O71" s="709"/>
      <c r="P71" s="709"/>
      <c r="Q71" s="709"/>
      <c r="R71" s="686"/>
      <c r="S71" s="687"/>
      <c r="T71" s="687"/>
      <c r="U71" s="687"/>
      <c r="V71" s="688"/>
      <c r="W71" s="177"/>
      <c r="X71" s="174"/>
      <c r="Y71" s="174"/>
      <c r="Z71" s="180"/>
      <c r="AA71" s="181"/>
      <c r="AB71" s="209"/>
    </row>
    <row r="72" spans="1:28" ht="37.5" customHeight="1">
      <c r="A72" s="192"/>
      <c r="B72" s="196">
        <f t="shared" si="0"/>
        <v>19</v>
      </c>
      <c r="C72" s="771"/>
      <c r="D72" s="772"/>
      <c r="E72" s="772"/>
      <c r="F72" s="772"/>
      <c r="G72" s="772"/>
      <c r="H72" s="772"/>
      <c r="I72" s="772"/>
      <c r="J72" s="772"/>
      <c r="K72" s="772"/>
      <c r="L72" s="773"/>
      <c r="M72" s="709"/>
      <c r="N72" s="709"/>
      <c r="O72" s="709"/>
      <c r="P72" s="709"/>
      <c r="Q72" s="709"/>
      <c r="R72" s="686"/>
      <c r="S72" s="687"/>
      <c r="T72" s="687"/>
      <c r="U72" s="687"/>
      <c r="V72" s="688"/>
      <c r="W72" s="177"/>
      <c r="X72" s="174"/>
      <c r="Y72" s="174"/>
      <c r="Z72" s="180"/>
      <c r="AA72" s="181"/>
      <c r="AB72" s="209"/>
    </row>
    <row r="73" spans="1:28" ht="37.5" customHeight="1">
      <c r="A73" s="192"/>
      <c r="B73" s="196">
        <f t="shared" si="0"/>
        <v>20</v>
      </c>
      <c r="C73" s="771"/>
      <c r="D73" s="772"/>
      <c r="E73" s="772"/>
      <c r="F73" s="772"/>
      <c r="G73" s="772"/>
      <c r="H73" s="772"/>
      <c r="I73" s="772"/>
      <c r="J73" s="772"/>
      <c r="K73" s="772"/>
      <c r="L73" s="773"/>
      <c r="M73" s="709"/>
      <c r="N73" s="709"/>
      <c r="O73" s="709"/>
      <c r="P73" s="709"/>
      <c r="Q73" s="709"/>
      <c r="R73" s="686"/>
      <c r="S73" s="687"/>
      <c r="T73" s="687"/>
      <c r="U73" s="687"/>
      <c r="V73" s="688"/>
      <c r="W73" s="177"/>
      <c r="X73" s="174"/>
      <c r="Y73" s="174"/>
      <c r="Z73" s="180"/>
      <c r="AA73" s="181"/>
      <c r="AB73" s="209"/>
    </row>
    <row r="74" spans="1:28" ht="37.5" customHeight="1">
      <c r="A74" s="192"/>
      <c r="B74" s="196">
        <f t="shared" si="0"/>
        <v>21</v>
      </c>
      <c r="C74" s="771"/>
      <c r="D74" s="772"/>
      <c r="E74" s="772"/>
      <c r="F74" s="772"/>
      <c r="G74" s="772"/>
      <c r="H74" s="772"/>
      <c r="I74" s="772"/>
      <c r="J74" s="772"/>
      <c r="K74" s="772"/>
      <c r="L74" s="773"/>
      <c r="M74" s="709"/>
      <c r="N74" s="709"/>
      <c r="O74" s="709"/>
      <c r="P74" s="709"/>
      <c r="Q74" s="709"/>
      <c r="R74" s="686"/>
      <c r="S74" s="687"/>
      <c r="T74" s="687"/>
      <c r="U74" s="687"/>
      <c r="V74" s="688"/>
      <c r="W74" s="177"/>
      <c r="X74" s="174"/>
      <c r="Y74" s="174"/>
      <c r="Z74" s="180"/>
      <c r="AA74" s="181"/>
      <c r="AB74" s="209"/>
    </row>
    <row r="75" spans="1:28" ht="37.5" customHeight="1">
      <c r="A75" s="192"/>
      <c r="B75" s="196">
        <f t="shared" si="0"/>
        <v>22</v>
      </c>
      <c r="C75" s="771"/>
      <c r="D75" s="772"/>
      <c r="E75" s="772"/>
      <c r="F75" s="772"/>
      <c r="G75" s="772"/>
      <c r="H75" s="772"/>
      <c r="I75" s="772"/>
      <c r="J75" s="772"/>
      <c r="K75" s="772"/>
      <c r="L75" s="773"/>
      <c r="M75" s="709"/>
      <c r="N75" s="709"/>
      <c r="O75" s="709"/>
      <c r="P75" s="709"/>
      <c r="Q75" s="709"/>
      <c r="R75" s="686"/>
      <c r="S75" s="687"/>
      <c r="T75" s="687"/>
      <c r="U75" s="687"/>
      <c r="V75" s="688"/>
      <c r="W75" s="177"/>
      <c r="X75" s="174"/>
      <c r="Y75" s="174"/>
      <c r="Z75" s="180"/>
      <c r="AA75" s="181"/>
      <c r="AB75" s="209"/>
    </row>
    <row r="76" spans="1:28" ht="37.5" customHeight="1">
      <c r="A76" s="192"/>
      <c r="B76" s="196">
        <f t="shared" si="0"/>
        <v>23</v>
      </c>
      <c r="C76" s="771"/>
      <c r="D76" s="772"/>
      <c r="E76" s="772"/>
      <c r="F76" s="772"/>
      <c r="G76" s="772"/>
      <c r="H76" s="772"/>
      <c r="I76" s="772"/>
      <c r="J76" s="772"/>
      <c r="K76" s="772"/>
      <c r="L76" s="773"/>
      <c r="M76" s="709"/>
      <c r="N76" s="709"/>
      <c r="O76" s="709"/>
      <c r="P76" s="709"/>
      <c r="Q76" s="709"/>
      <c r="R76" s="686"/>
      <c r="S76" s="687"/>
      <c r="T76" s="687"/>
      <c r="U76" s="687"/>
      <c r="V76" s="688"/>
      <c r="W76" s="177"/>
      <c r="X76" s="174"/>
      <c r="Y76" s="174"/>
      <c r="Z76" s="180"/>
      <c r="AA76" s="181"/>
      <c r="AB76" s="209"/>
    </row>
    <row r="77" spans="1:28" ht="37.5" customHeight="1">
      <c r="A77" s="192"/>
      <c r="B77" s="196">
        <f t="shared" si="0"/>
        <v>24</v>
      </c>
      <c r="C77" s="771"/>
      <c r="D77" s="772"/>
      <c r="E77" s="772"/>
      <c r="F77" s="772"/>
      <c r="G77" s="772"/>
      <c r="H77" s="772"/>
      <c r="I77" s="772"/>
      <c r="J77" s="772"/>
      <c r="K77" s="772"/>
      <c r="L77" s="773"/>
      <c r="M77" s="709"/>
      <c r="N77" s="709"/>
      <c r="O77" s="709"/>
      <c r="P77" s="709"/>
      <c r="Q77" s="709"/>
      <c r="R77" s="686"/>
      <c r="S77" s="687"/>
      <c r="T77" s="687"/>
      <c r="U77" s="687"/>
      <c r="V77" s="688"/>
      <c r="W77" s="177"/>
      <c r="X77" s="174"/>
      <c r="Y77" s="174"/>
      <c r="Z77" s="180"/>
      <c r="AA77" s="181"/>
      <c r="AB77" s="209"/>
    </row>
    <row r="78" spans="1:28" ht="37.5" customHeight="1">
      <c r="A78" s="192"/>
      <c r="B78" s="196">
        <f t="shared" si="0"/>
        <v>25</v>
      </c>
      <c r="C78" s="771"/>
      <c r="D78" s="772"/>
      <c r="E78" s="772"/>
      <c r="F78" s="772"/>
      <c r="G78" s="772"/>
      <c r="H78" s="772"/>
      <c r="I78" s="772"/>
      <c r="J78" s="772"/>
      <c r="K78" s="772"/>
      <c r="L78" s="773"/>
      <c r="M78" s="709"/>
      <c r="N78" s="709"/>
      <c r="O78" s="709"/>
      <c r="P78" s="709"/>
      <c r="Q78" s="709"/>
      <c r="R78" s="686"/>
      <c r="S78" s="687"/>
      <c r="T78" s="687"/>
      <c r="U78" s="687"/>
      <c r="V78" s="688"/>
      <c r="W78" s="177"/>
      <c r="X78" s="174"/>
      <c r="Y78" s="174"/>
      <c r="Z78" s="180"/>
      <c r="AA78" s="183"/>
      <c r="AB78" s="209"/>
    </row>
    <row r="79" spans="1:28" ht="37.5" customHeight="1">
      <c r="A79" s="192"/>
      <c r="B79" s="196">
        <f t="shared" si="0"/>
        <v>26</v>
      </c>
      <c r="C79" s="771"/>
      <c r="D79" s="772"/>
      <c r="E79" s="772"/>
      <c r="F79" s="772"/>
      <c r="G79" s="772"/>
      <c r="H79" s="772"/>
      <c r="I79" s="772"/>
      <c r="J79" s="772"/>
      <c r="K79" s="772"/>
      <c r="L79" s="773"/>
      <c r="M79" s="709"/>
      <c r="N79" s="709"/>
      <c r="O79" s="709"/>
      <c r="P79" s="709"/>
      <c r="Q79" s="709"/>
      <c r="R79" s="686"/>
      <c r="S79" s="687"/>
      <c r="T79" s="687"/>
      <c r="U79" s="687"/>
      <c r="V79" s="688"/>
      <c r="W79" s="177"/>
      <c r="X79" s="174"/>
      <c r="Y79" s="174"/>
      <c r="Z79" s="180"/>
      <c r="AA79" s="183"/>
      <c r="AB79" s="209"/>
    </row>
    <row r="80" spans="1:28" ht="37.5" customHeight="1">
      <c r="A80" s="192"/>
      <c r="B80" s="196">
        <f t="shared" si="0"/>
        <v>27</v>
      </c>
      <c r="C80" s="771"/>
      <c r="D80" s="772"/>
      <c r="E80" s="772"/>
      <c r="F80" s="772"/>
      <c r="G80" s="772"/>
      <c r="H80" s="772"/>
      <c r="I80" s="772"/>
      <c r="J80" s="772"/>
      <c r="K80" s="772"/>
      <c r="L80" s="773"/>
      <c r="M80" s="709"/>
      <c r="N80" s="709"/>
      <c r="O80" s="709"/>
      <c r="P80" s="709"/>
      <c r="Q80" s="709"/>
      <c r="R80" s="686"/>
      <c r="S80" s="687"/>
      <c r="T80" s="687"/>
      <c r="U80" s="687"/>
      <c r="V80" s="688"/>
      <c r="W80" s="177"/>
      <c r="X80" s="174"/>
      <c r="Y80" s="174"/>
      <c r="Z80" s="180"/>
      <c r="AA80" s="183"/>
      <c r="AB80" s="209"/>
    </row>
    <row r="81" spans="1:28" ht="37.5" customHeight="1">
      <c r="A81" s="192"/>
      <c r="B81" s="196">
        <f t="shared" si="0"/>
        <v>28</v>
      </c>
      <c r="C81" s="771"/>
      <c r="D81" s="772"/>
      <c r="E81" s="772"/>
      <c r="F81" s="772"/>
      <c r="G81" s="772"/>
      <c r="H81" s="772"/>
      <c r="I81" s="772"/>
      <c r="J81" s="772"/>
      <c r="K81" s="772"/>
      <c r="L81" s="773"/>
      <c r="M81" s="709"/>
      <c r="N81" s="709"/>
      <c r="O81" s="709"/>
      <c r="P81" s="709"/>
      <c r="Q81" s="709"/>
      <c r="R81" s="686"/>
      <c r="S81" s="687"/>
      <c r="T81" s="687"/>
      <c r="U81" s="687"/>
      <c r="V81" s="688"/>
      <c r="W81" s="177"/>
      <c r="X81" s="174"/>
      <c r="Y81" s="174"/>
      <c r="Z81" s="180"/>
      <c r="AA81" s="183"/>
      <c r="AB81" s="209"/>
    </row>
    <row r="82" spans="1:28" ht="37.5" customHeight="1">
      <c r="A82" s="192"/>
      <c r="B82" s="196">
        <f t="shared" si="0"/>
        <v>29</v>
      </c>
      <c r="C82" s="771"/>
      <c r="D82" s="772"/>
      <c r="E82" s="772"/>
      <c r="F82" s="772"/>
      <c r="G82" s="772"/>
      <c r="H82" s="772"/>
      <c r="I82" s="772"/>
      <c r="J82" s="772"/>
      <c r="K82" s="772"/>
      <c r="L82" s="773"/>
      <c r="M82" s="709"/>
      <c r="N82" s="709"/>
      <c r="O82" s="709"/>
      <c r="P82" s="709"/>
      <c r="Q82" s="709"/>
      <c r="R82" s="686"/>
      <c r="S82" s="687"/>
      <c r="T82" s="687"/>
      <c r="U82" s="687"/>
      <c r="V82" s="688"/>
      <c r="W82" s="177"/>
      <c r="X82" s="174"/>
      <c r="Y82" s="174"/>
      <c r="Z82" s="180"/>
      <c r="AA82" s="183"/>
      <c r="AB82" s="209"/>
    </row>
    <row r="83" spans="1:28" ht="37.5" customHeight="1">
      <c r="A83" s="192"/>
      <c r="B83" s="196">
        <f t="shared" si="0"/>
        <v>30</v>
      </c>
      <c r="C83" s="771"/>
      <c r="D83" s="772"/>
      <c r="E83" s="772"/>
      <c r="F83" s="772"/>
      <c r="G83" s="772"/>
      <c r="H83" s="772"/>
      <c r="I83" s="772"/>
      <c r="J83" s="772"/>
      <c r="K83" s="772"/>
      <c r="L83" s="773"/>
      <c r="M83" s="709"/>
      <c r="N83" s="709"/>
      <c r="O83" s="709"/>
      <c r="P83" s="709"/>
      <c r="Q83" s="709"/>
      <c r="R83" s="686"/>
      <c r="S83" s="687"/>
      <c r="T83" s="687"/>
      <c r="U83" s="687"/>
      <c r="V83" s="688"/>
      <c r="W83" s="177"/>
      <c r="X83" s="174"/>
      <c r="Y83" s="174"/>
      <c r="Z83" s="180"/>
      <c r="AA83" s="183"/>
      <c r="AB83" s="209"/>
    </row>
    <row r="84" spans="1:28" ht="37.5" customHeight="1">
      <c r="A84" s="192"/>
      <c r="B84" s="196">
        <f t="shared" si="0"/>
        <v>31</v>
      </c>
      <c r="C84" s="771"/>
      <c r="D84" s="772"/>
      <c r="E84" s="772"/>
      <c r="F84" s="772"/>
      <c r="G84" s="772"/>
      <c r="H84" s="772"/>
      <c r="I84" s="772"/>
      <c r="J84" s="772"/>
      <c r="K84" s="772"/>
      <c r="L84" s="773"/>
      <c r="M84" s="709"/>
      <c r="N84" s="709"/>
      <c r="O84" s="709"/>
      <c r="P84" s="709"/>
      <c r="Q84" s="709"/>
      <c r="R84" s="686"/>
      <c r="S84" s="687"/>
      <c r="T84" s="687"/>
      <c r="U84" s="687"/>
      <c r="V84" s="688"/>
      <c r="W84" s="177"/>
      <c r="X84" s="174"/>
      <c r="Y84" s="174"/>
      <c r="Z84" s="180"/>
      <c r="AA84" s="183"/>
      <c r="AB84" s="209"/>
    </row>
    <row r="85" spans="1:28" ht="37.5" customHeight="1">
      <c r="A85" s="192"/>
      <c r="B85" s="196">
        <f t="shared" si="0"/>
        <v>32</v>
      </c>
      <c r="C85" s="771"/>
      <c r="D85" s="772"/>
      <c r="E85" s="772"/>
      <c r="F85" s="772"/>
      <c r="G85" s="772"/>
      <c r="H85" s="772"/>
      <c r="I85" s="772"/>
      <c r="J85" s="772"/>
      <c r="K85" s="772"/>
      <c r="L85" s="773"/>
      <c r="M85" s="709"/>
      <c r="N85" s="709"/>
      <c r="O85" s="709"/>
      <c r="P85" s="709"/>
      <c r="Q85" s="709"/>
      <c r="R85" s="686"/>
      <c r="S85" s="687"/>
      <c r="T85" s="687"/>
      <c r="U85" s="687"/>
      <c r="V85" s="688"/>
      <c r="W85" s="177"/>
      <c r="X85" s="174"/>
      <c r="Y85" s="174"/>
      <c r="Z85" s="180"/>
      <c r="AA85" s="183"/>
      <c r="AB85" s="209"/>
    </row>
    <row r="86" spans="1:28" ht="37.5" customHeight="1">
      <c r="A86" s="192"/>
      <c r="B86" s="196">
        <f t="shared" si="0"/>
        <v>33</v>
      </c>
      <c r="C86" s="771"/>
      <c r="D86" s="772"/>
      <c r="E86" s="772"/>
      <c r="F86" s="772"/>
      <c r="G86" s="772"/>
      <c r="H86" s="772"/>
      <c r="I86" s="772"/>
      <c r="J86" s="772"/>
      <c r="K86" s="772"/>
      <c r="L86" s="773"/>
      <c r="M86" s="709"/>
      <c r="N86" s="709"/>
      <c r="O86" s="709"/>
      <c r="P86" s="709"/>
      <c r="Q86" s="709"/>
      <c r="R86" s="686"/>
      <c r="S86" s="687"/>
      <c r="T86" s="687"/>
      <c r="U86" s="687"/>
      <c r="V86" s="688"/>
      <c r="W86" s="177"/>
      <c r="X86" s="174"/>
      <c r="Y86" s="174"/>
      <c r="Z86" s="180"/>
      <c r="AA86" s="183"/>
      <c r="AB86" s="209"/>
    </row>
    <row r="87" spans="1:28" ht="37.5" customHeight="1">
      <c r="A87" s="192"/>
      <c r="B87" s="196">
        <f t="shared" si="0"/>
        <v>34</v>
      </c>
      <c r="C87" s="771"/>
      <c r="D87" s="772"/>
      <c r="E87" s="772"/>
      <c r="F87" s="772"/>
      <c r="G87" s="772"/>
      <c r="H87" s="772"/>
      <c r="I87" s="772"/>
      <c r="J87" s="772"/>
      <c r="K87" s="772"/>
      <c r="L87" s="773"/>
      <c r="M87" s="709"/>
      <c r="N87" s="709"/>
      <c r="O87" s="709"/>
      <c r="P87" s="709"/>
      <c r="Q87" s="709"/>
      <c r="R87" s="686"/>
      <c r="S87" s="687"/>
      <c r="T87" s="687"/>
      <c r="U87" s="687"/>
      <c r="V87" s="688"/>
      <c r="W87" s="177"/>
      <c r="X87" s="174"/>
      <c r="Y87" s="174"/>
      <c r="Z87" s="180"/>
      <c r="AA87" s="183"/>
      <c r="AB87" s="209"/>
    </row>
    <row r="88" spans="1:28" ht="37.5" customHeight="1">
      <c r="A88" s="192"/>
      <c r="B88" s="196">
        <f t="shared" si="0"/>
        <v>35</v>
      </c>
      <c r="C88" s="771"/>
      <c r="D88" s="772"/>
      <c r="E88" s="772"/>
      <c r="F88" s="772"/>
      <c r="G88" s="772"/>
      <c r="H88" s="772"/>
      <c r="I88" s="772"/>
      <c r="J88" s="772"/>
      <c r="K88" s="772"/>
      <c r="L88" s="773"/>
      <c r="M88" s="709"/>
      <c r="N88" s="709"/>
      <c r="O88" s="709"/>
      <c r="P88" s="709"/>
      <c r="Q88" s="709"/>
      <c r="R88" s="686"/>
      <c r="S88" s="687"/>
      <c r="T88" s="687"/>
      <c r="U88" s="687"/>
      <c r="V88" s="688"/>
      <c r="W88" s="177"/>
      <c r="X88" s="174"/>
      <c r="Y88" s="174"/>
      <c r="Z88" s="180"/>
      <c r="AA88" s="183"/>
      <c r="AB88" s="209"/>
    </row>
    <row r="89" spans="1:28" ht="37.5" customHeight="1">
      <c r="A89" s="192"/>
      <c r="B89" s="196">
        <f t="shared" si="0"/>
        <v>36</v>
      </c>
      <c r="C89" s="771"/>
      <c r="D89" s="772"/>
      <c r="E89" s="772"/>
      <c r="F89" s="772"/>
      <c r="G89" s="772"/>
      <c r="H89" s="772"/>
      <c r="I89" s="772"/>
      <c r="J89" s="772"/>
      <c r="K89" s="772"/>
      <c r="L89" s="773"/>
      <c r="M89" s="709"/>
      <c r="N89" s="709"/>
      <c r="O89" s="709"/>
      <c r="P89" s="709"/>
      <c r="Q89" s="709"/>
      <c r="R89" s="686"/>
      <c r="S89" s="687"/>
      <c r="T89" s="687"/>
      <c r="U89" s="687"/>
      <c r="V89" s="688"/>
      <c r="W89" s="177"/>
      <c r="X89" s="174"/>
      <c r="Y89" s="174"/>
      <c r="Z89" s="180"/>
      <c r="AA89" s="183"/>
      <c r="AB89" s="209"/>
    </row>
    <row r="90" spans="1:28" ht="37.5" customHeight="1">
      <c r="A90" s="192"/>
      <c r="B90" s="196">
        <f t="shared" si="0"/>
        <v>37</v>
      </c>
      <c r="C90" s="771"/>
      <c r="D90" s="772"/>
      <c r="E90" s="772"/>
      <c r="F90" s="772"/>
      <c r="G90" s="772"/>
      <c r="H90" s="772"/>
      <c r="I90" s="772"/>
      <c r="J90" s="772"/>
      <c r="K90" s="772"/>
      <c r="L90" s="773"/>
      <c r="M90" s="709"/>
      <c r="N90" s="709"/>
      <c r="O90" s="709"/>
      <c r="P90" s="709"/>
      <c r="Q90" s="709"/>
      <c r="R90" s="686"/>
      <c r="S90" s="687"/>
      <c r="T90" s="687"/>
      <c r="U90" s="687"/>
      <c r="V90" s="688"/>
      <c r="W90" s="177"/>
      <c r="X90" s="174"/>
      <c r="Y90" s="174"/>
      <c r="Z90" s="180"/>
      <c r="AA90" s="183"/>
      <c r="AB90" s="209"/>
    </row>
    <row r="91" spans="1:28" ht="37.5" customHeight="1">
      <c r="A91" s="192"/>
      <c r="B91" s="196">
        <f t="shared" si="0"/>
        <v>38</v>
      </c>
      <c r="C91" s="771"/>
      <c r="D91" s="772"/>
      <c r="E91" s="772"/>
      <c r="F91" s="772"/>
      <c r="G91" s="772"/>
      <c r="H91" s="772"/>
      <c r="I91" s="772"/>
      <c r="J91" s="772"/>
      <c r="K91" s="772"/>
      <c r="L91" s="773"/>
      <c r="M91" s="709"/>
      <c r="N91" s="709"/>
      <c r="O91" s="709"/>
      <c r="P91" s="709"/>
      <c r="Q91" s="709"/>
      <c r="R91" s="686"/>
      <c r="S91" s="687"/>
      <c r="T91" s="687"/>
      <c r="U91" s="687"/>
      <c r="V91" s="688"/>
      <c r="W91" s="177"/>
      <c r="X91" s="174"/>
      <c r="Y91" s="174"/>
      <c r="Z91" s="180"/>
      <c r="AA91" s="183"/>
      <c r="AB91" s="209"/>
    </row>
    <row r="92" spans="1:28" ht="37.5" customHeight="1">
      <c r="A92" s="192"/>
      <c r="B92" s="196">
        <f t="shared" si="0"/>
        <v>39</v>
      </c>
      <c r="C92" s="771"/>
      <c r="D92" s="772"/>
      <c r="E92" s="772"/>
      <c r="F92" s="772"/>
      <c r="G92" s="772"/>
      <c r="H92" s="772"/>
      <c r="I92" s="772"/>
      <c r="J92" s="772"/>
      <c r="K92" s="772"/>
      <c r="L92" s="773"/>
      <c r="M92" s="709"/>
      <c r="N92" s="709"/>
      <c r="O92" s="709"/>
      <c r="P92" s="709"/>
      <c r="Q92" s="709"/>
      <c r="R92" s="686"/>
      <c r="S92" s="687"/>
      <c r="T92" s="687"/>
      <c r="U92" s="687"/>
      <c r="V92" s="688"/>
      <c r="W92" s="177"/>
      <c r="X92" s="174"/>
      <c r="Y92" s="174"/>
      <c r="Z92" s="180"/>
      <c r="AA92" s="183"/>
      <c r="AB92" s="209"/>
    </row>
    <row r="93" spans="1:28" ht="37.5" customHeight="1">
      <c r="A93" s="192"/>
      <c r="B93" s="196">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7"/>
      <c r="X93" s="174"/>
      <c r="Y93" s="174"/>
      <c r="Z93" s="180"/>
      <c r="AA93" s="183"/>
      <c r="AB93" s="209"/>
    </row>
    <row r="94" spans="1:28" ht="37.5" customHeight="1">
      <c r="A94" s="192"/>
      <c r="B94" s="196">
        <f t="shared" si="1"/>
        <v>41</v>
      </c>
      <c r="C94" s="771"/>
      <c r="D94" s="772"/>
      <c r="E94" s="772"/>
      <c r="F94" s="772"/>
      <c r="G94" s="772"/>
      <c r="H94" s="772"/>
      <c r="I94" s="772"/>
      <c r="J94" s="772"/>
      <c r="K94" s="772"/>
      <c r="L94" s="773"/>
      <c r="M94" s="709"/>
      <c r="N94" s="709"/>
      <c r="O94" s="709"/>
      <c r="P94" s="709"/>
      <c r="Q94" s="709"/>
      <c r="R94" s="686"/>
      <c r="S94" s="687"/>
      <c r="T94" s="687"/>
      <c r="U94" s="687"/>
      <c r="V94" s="688"/>
      <c r="W94" s="177"/>
      <c r="X94" s="174"/>
      <c r="Y94" s="174"/>
      <c r="Z94" s="180"/>
      <c r="AA94" s="183"/>
      <c r="AB94" s="209"/>
    </row>
    <row r="95" spans="1:28" ht="37.5" customHeight="1">
      <c r="A95" s="192"/>
      <c r="B95" s="196">
        <f t="shared" si="1"/>
        <v>42</v>
      </c>
      <c r="C95" s="771"/>
      <c r="D95" s="772"/>
      <c r="E95" s="772"/>
      <c r="F95" s="772"/>
      <c r="G95" s="772"/>
      <c r="H95" s="772"/>
      <c r="I95" s="772"/>
      <c r="J95" s="772"/>
      <c r="K95" s="772"/>
      <c r="L95" s="773"/>
      <c r="M95" s="709"/>
      <c r="N95" s="709"/>
      <c r="O95" s="709"/>
      <c r="P95" s="709"/>
      <c r="Q95" s="709"/>
      <c r="R95" s="686"/>
      <c r="S95" s="687"/>
      <c r="T95" s="687"/>
      <c r="U95" s="687"/>
      <c r="V95" s="688"/>
      <c r="W95" s="177"/>
      <c r="X95" s="174"/>
      <c r="Y95" s="174"/>
      <c r="Z95" s="180"/>
      <c r="AA95" s="183"/>
      <c r="AB95" s="209"/>
    </row>
    <row r="96" spans="1:28" ht="37.5" customHeight="1">
      <c r="A96" s="192"/>
      <c r="B96" s="196">
        <f t="shared" si="1"/>
        <v>43</v>
      </c>
      <c r="C96" s="771"/>
      <c r="D96" s="772"/>
      <c r="E96" s="772"/>
      <c r="F96" s="772"/>
      <c r="G96" s="772"/>
      <c r="H96" s="772"/>
      <c r="I96" s="772"/>
      <c r="J96" s="772"/>
      <c r="K96" s="772"/>
      <c r="L96" s="773"/>
      <c r="M96" s="709"/>
      <c r="N96" s="709"/>
      <c r="O96" s="709"/>
      <c r="P96" s="709"/>
      <c r="Q96" s="709"/>
      <c r="R96" s="686"/>
      <c r="S96" s="687"/>
      <c r="T96" s="687"/>
      <c r="U96" s="687"/>
      <c r="V96" s="688"/>
      <c r="W96" s="177"/>
      <c r="X96" s="174"/>
      <c r="Y96" s="174"/>
      <c r="Z96" s="180"/>
      <c r="AA96" s="183"/>
      <c r="AB96" s="209"/>
    </row>
    <row r="97" spans="1:28" ht="37.5" customHeight="1">
      <c r="A97" s="192"/>
      <c r="B97" s="196">
        <f t="shared" si="1"/>
        <v>44</v>
      </c>
      <c r="C97" s="771"/>
      <c r="D97" s="772"/>
      <c r="E97" s="772"/>
      <c r="F97" s="772"/>
      <c r="G97" s="772"/>
      <c r="H97" s="772"/>
      <c r="I97" s="772"/>
      <c r="J97" s="772"/>
      <c r="K97" s="772"/>
      <c r="L97" s="773"/>
      <c r="M97" s="709"/>
      <c r="N97" s="709"/>
      <c r="O97" s="709"/>
      <c r="P97" s="709"/>
      <c r="Q97" s="709"/>
      <c r="R97" s="686"/>
      <c r="S97" s="687"/>
      <c r="T97" s="687"/>
      <c r="U97" s="687"/>
      <c r="V97" s="688"/>
      <c r="W97" s="177"/>
      <c r="X97" s="174"/>
      <c r="Y97" s="174"/>
      <c r="Z97" s="180"/>
      <c r="AA97" s="183"/>
      <c r="AB97" s="209"/>
    </row>
    <row r="98" spans="1:28" ht="37.5" customHeight="1">
      <c r="A98" s="192"/>
      <c r="B98" s="196">
        <f t="shared" si="1"/>
        <v>45</v>
      </c>
      <c r="C98" s="771"/>
      <c r="D98" s="772"/>
      <c r="E98" s="772"/>
      <c r="F98" s="772"/>
      <c r="G98" s="772"/>
      <c r="H98" s="772"/>
      <c r="I98" s="772"/>
      <c r="J98" s="772"/>
      <c r="K98" s="772"/>
      <c r="L98" s="773"/>
      <c r="M98" s="709"/>
      <c r="N98" s="709"/>
      <c r="O98" s="709"/>
      <c r="P98" s="709"/>
      <c r="Q98" s="709"/>
      <c r="R98" s="686"/>
      <c r="S98" s="687"/>
      <c r="T98" s="687"/>
      <c r="U98" s="687"/>
      <c r="V98" s="688"/>
      <c r="W98" s="177"/>
      <c r="X98" s="174"/>
      <c r="Y98" s="174"/>
      <c r="Z98" s="180"/>
      <c r="AA98" s="183"/>
      <c r="AB98" s="209"/>
    </row>
    <row r="99" spans="1:28" ht="37.5" customHeight="1">
      <c r="A99" s="192"/>
      <c r="B99" s="196">
        <f t="shared" si="1"/>
        <v>46</v>
      </c>
      <c r="C99" s="771"/>
      <c r="D99" s="772"/>
      <c r="E99" s="772"/>
      <c r="F99" s="772"/>
      <c r="G99" s="772"/>
      <c r="H99" s="772"/>
      <c r="I99" s="772"/>
      <c r="J99" s="772"/>
      <c r="K99" s="772"/>
      <c r="L99" s="773"/>
      <c r="M99" s="709"/>
      <c r="N99" s="709"/>
      <c r="O99" s="709"/>
      <c r="P99" s="709"/>
      <c r="Q99" s="709"/>
      <c r="R99" s="686"/>
      <c r="S99" s="687"/>
      <c r="T99" s="687"/>
      <c r="U99" s="687"/>
      <c r="V99" s="688"/>
      <c r="W99" s="177"/>
      <c r="X99" s="174"/>
      <c r="Y99" s="174"/>
      <c r="Z99" s="180"/>
      <c r="AA99" s="183"/>
      <c r="AB99" s="209"/>
    </row>
    <row r="100" spans="1:28" ht="37.5" customHeight="1">
      <c r="A100" s="192"/>
      <c r="B100" s="196">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7"/>
      <c r="X100" s="174"/>
      <c r="Y100" s="174"/>
      <c r="Z100" s="180"/>
      <c r="AA100" s="183"/>
      <c r="AB100" s="209"/>
    </row>
    <row r="101" spans="1:28" ht="37.5" customHeight="1">
      <c r="A101" s="192"/>
      <c r="B101" s="196">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7"/>
      <c r="X101" s="174"/>
      <c r="Y101" s="174"/>
      <c r="Z101" s="180"/>
      <c r="AA101" s="183"/>
      <c r="AB101" s="209"/>
    </row>
    <row r="102" spans="1:28" ht="37.5" customHeight="1">
      <c r="A102" s="192"/>
      <c r="B102" s="196">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7"/>
      <c r="X102" s="174"/>
      <c r="Y102" s="174"/>
      <c r="Z102" s="180"/>
      <c r="AA102" s="183"/>
      <c r="AB102" s="209"/>
    </row>
    <row r="103" spans="1:28" ht="37.5" customHeight="1">
      <c r="A103" s="192"/>
      <c r="B103" s="196">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7"/>
      <c r="X103" s="174"/>
      <c r="Y103" s="174"/>
      <c r="Z103" s="180"/>
      <c r="AA103" s="183"/>
      <c r="AB103" s="209"/>
    </row>
    <row r="104" spans="1:28" ht="37.5" customHeight="1">
      <c r="A104" s="192"/>
      <c r="B104" s="196">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7"/>
      <c r="X104" s="174"/>
      <c r="Y104" s="174"/>
      <c r="Z104" s="180"/>
      <c r="AA104" s="183"/>
      <c r="AB104" s="209"/>
    </row>
    <row r="105" spans="1:28" ht="37.5" customHeight="1">
      <c r="A105" s="192"/>
      <c r="B105" s="196">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7"/>
      <c r="X105" s="174"/>
      <c r="Y105" s="174"/>
      <c r="Z105" s="180"/>
      <c r="AA105" s="183"/>
      <c r="AB105" s="209"/>
    </row>
    <row r="106" spans="1:28" ht="37.5" customHeight="1">
      <c r="A106" s="192"/>
      <c r="B106" s="196">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7"/>
      <c r="X106" s="174"/>
      <c r="Y106" s="174"/>
      <c r="Z106" s="180"/>
      <c r="AA106" s="183"/>
      <c r="AB106" s="209"/>
    </row>
    <row r="107" spans="1:28" ht="37.5" customHeight="1">
      <c r="A107" s="192"/>
      <c r="B107" s="196">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7"/>
      <c r="X107" s="174"/>
      <c r="Y107" s="174"/>
      <c r="Z107" s="180"/>
      <c r="AA107" s="183"/>
      <c r="AB107" s="209"/>
    </row>
    <row r="108" spans="1:28" ht="37.5" customHeight="1">
      <c r="A108" s="192"/>
      <c r="B108" s="196">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7"/>
      <c r="X108" s="174"/>
      <c r="Y108" s="174"/>
      <c r="Z108" s="180"/>
      <c r="AA108" s="183"/>
      <c r="AB108" s="209"/>
    </row>
    <row r="109" spans="1:28" ht="37.5" customHeight="1">
      <c r="A109" s="192"/>
      <c r="B109" s="196">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7"/>
      <c r="X109" s="174"/>
      <c r="Y109" s="174"/>
      <c r="Z109" s="180"/>
      <c r="AA109" s="183"/>
      <c r="AB109" s="209"/>
    </row>
    <row r="110" spans="1:28" ht="37.5" customHeight="1">
      <c r="A110" s="192"/>
      <c r="B110" s="196">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7"/>
      <c r="X110" s="174"/>
      <c r="Y110" s="174"/>
      <c r="Z110" s="180"/>
      <c r="AA110" s="183"/>
      <c r="AB110" s="209"/>
    </row>
    <row r="111" spans="1:28" ht="37.5" customHeight="1">
      <c r="A111" s="192"/>
      <c r="B111" s="196">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7"/>
      <c r="X111" s="174"/>
      <c r="Y111" s="174"/>
      <c r="Z111" s="180"/>
      <c r="AA111" s="183"/>
      <c r="AB111" s="209"/>
    </row>
    <row r="112" spans="1:28" ht="37.5" customHeight="1">
      <c r="A112" s="192"/>
      <c r="B112" s="196">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7"/>
      <c r="X112" s="174"/>
      <c r="Y112" s="174"/>
      <c r="Z112" s="180"/>
      <c r="AA112" s="183"/>
      <c r="AB112" s="209"/>
    </row>
    <row r="113" spans="1:28" ht="37.5" customHeight="1">
      <c r="A113" s="192"/>
      <c r="B113" s="196">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7"/>
      <c r="X113" s="174"/>
      <c r="Y113" s="174"/>
      <c r="Z113" s="180"/>
      <c r="AA113" s="183"/>
      <c r="AB113" s="209"/>
    </row>
    <row r="114" spans="1:28" ht="37.5" customHeight="1">
      <c r="A114" s="192"/>
      <c r="B114" s="196">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7"/>
      <c r="X114" s="174"/>
      <c r="Y114" s="174"/>
      <c r="Z114" s="180"/>
      <c r="AA114" s="183"/>
      <c r="AB114" s="209"/>
    </row>
    <row r="115" spans="1:28" ht="37.5" customHeight="1">
      <c r="A115" s="192"/>
      <c r="B115" s="196">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7"/>
      <c r="X115" s="174"/>
      <c r="Y115" s="174"/>
      <c r="Z115" s="180"/>
      <c r="AA115" s="183"/>
      <c r="AB115" s="209"/>
    </row>
    <row r="116" spans="1:28" ht="37.5" customHeight="1">
      <c r="A116" s="192"/>
      <c r="B116" s="196">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7"/>
      <c r="X116" s="174"/>
      <c r="Y116" s="174"/>
      <c r="Z116" s="180"/>
      <c r="AA116" s="183"/>
      <c r="AB116" s="209"/>
    </row>
    <row r="117" spans="1:28" ht="37.5" customHeight="1">
      <c r="A117" s="192"/>
      <c r="B117" s="196">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7"/>
      <c r="X117" s="174"/>
      <c r="Y117" s="174"/>
      <c r="Z117" s="180"/>
      <c r="AA117" s="183"/>
      <c r="AB117" s="209"/>
    </row>
    <row r="118" spans="1:28" ht="37.5" customHeight="1">
      <c r="A118" s="192"/>
      <c r="B118" s="196">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7"/>
      <c r="X118" s="174"/>
      <c r="Y118" s="174"/>
      <c r="Z118" s="180"/>
      <c r="AA118" s="183"/>
      <c r="AB118" s="209"/>
    </row>
    <row r="119" spans="1:28" ht="37.5" customHeight="1">
      <c r="A119" s="192"/>
      <c r="B119" s="196">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7"/>
      <c r="X119" s="174"/>
      <c r="Y119" s="174"/>
      <c r="Z119" s="180"/>
      <c r="AA119" s="183"/>
      <c r="AB119" s="209"/>
    </row>
    <row r="120" spans="1:28" ht="37.5" customHeight="1">
      <c r="A120" s="192"/>
      <c r="B120" s="196">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7"/>
      <c r="X120" s="174"/>
      <c r="Y120" s="174"/>
      <c r="Z120" s="180"/>
      <c r="AA120" s="183"/>
      <c r="AB120" s="209"/>
    </row>
    <row r="121" spans="1:28" ht="37.5" customHeight="1">
      <c r="A121" s="192"/>
      <c r="B121" s="196">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7"/>
      <c r="X121" s="174"/>
      <c r="Y121" s="174"/>
      <c r="Z121" s="180"/>
      <c r="AA121" s="183"/>
      <c r="AB121" s="209"/>
    </row>
    <row r="122" spans="1:28" ht="37.5" customHeight="1">
      <c r="A122" s="192"/>
      <c r="B122" s="196">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7"/>
      <c r="X122" s="174"/>
      <c r="Y122" s="174"/>
      <c r="Z122" s="180"/>
      <c r="AA122" s="183"/>
      <c r="AB122" s="209"/>
    </row>
    <row r="123" spans="1:28" ht="37.5" customHeight="1">
      <c r="A123" s="192"/>
      <c r="B123" s="196">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7"/>
      <c r="X123" s="174"/>
      <c r="Y123" s="174"/>
      <c r="Z123" s="180"/>
      <c r="AA123" s="183"/>
      <c r="AB123" s="209"/>
    </row>
    <row r="124" spans="1:28" ht="37.5" customHeight="1">
      <c r="A124" s="192"/>
      <c r="B124" s="196">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7"/>
      <c r="X124" s="174"/>
      <c r="Y124" s="174"/>
      <c r="Z124" s="180"/>
      <c r="AA124" s="183"/>
      <c r="AB124" s="209"/>
    </row>
    <row r="125" spans="1:28" ht="37.5" customHeight="1">
      <c r="A125" s="192"/>
      <c r="B125" s="196">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7"/>
      <c r="X125" s="174"/>
      <c r="Y125" s="174"/>
      <c r="Z125" s="180"/>
      <c r="AA125" s="183"/>
      <c r="AB125" s="209"/>
    </row>
    <row r="126" spans="1:28" ht="37.5" customHeight="1">
      <c r="A126" s="192"/>
      <c r="B126" s="196">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7"/>
      <c r="X126" s="174"/>
      <c r="Y126" s="174"/>
      <c r="Z126" s="180"/>
      <c r="AA126" s="183"/>
      <c r="AB126" s="209"/>
    </row>
    <row r="127" spans="1:28" ht="37.5" customHeight="1">
      <c r="A127" s="192"/>
      <c r="B127" s="196">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7"/>
      <c r="X127" s="174"/>
      <c r="Y127" s="174"/>
      <c r="Z127" s="180"/>
      <c r="AA127" s="183"/>
      <c r="AB127" s="209"/>
    </row>
    <row r="128" spans="1:28" ht="37.5" customHeight="1">
      <c r="A128" s="192"/>
      <c r="B128" s="196">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7"/>
      <c r="X128" s="174"/>
      <c r="Y128" s="174"/>
      <c r="Z128" s="180"/>
      <c r="AA128" s="183"/>
      <c r="AB128" s="209"/>
    </row>
    <row r="129" spans="1:28" ht="37.5" customHeight="1">
      <c r="A129" s="192"/>
      <c r="B129" s="196">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7"/>
      <c r="X129" s="174"/>
      <c r="Y129" s="174"/>
      <c r="Z129" s="180"/>
      <c r="AA129" s="183"/>
      <c r="AB129" s="209"/>
    </row>
    <row r="130" spans="1:28" ht="37.5" customHeight="1">
      <c r="A130" s="192"/>
      <c r="B130" s="196">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7"/>
      <c r="X130" s="174"/>
      <c r="Y130" s="174"/>
      <c r="Z130" s="180"/>
      <c r="AA130" s="183"/>
      <c r="AB130" s="209"/>
    </row>
    <row r="131" spans="1:28" ht="37.5" customHeight="1">
      <c r="A131" s="192"/>
      <c r="B131" s="196">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7"/>
      <c r="X131" s="174"/>
      <c r="Y131" s="174"/>
      <c r="Z131" s="180"/>
      <c r="AA131" s="183"/>
      <c r="AB131" s="209"/>
    </row>
    <row r="132" spans="1:28" ht="37.5" customHeight="1">
      <c r="A132" s="192"/>
      <c r="B132" s="196">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7"/>
      <c r="X132" s="174"/>
      <c r="Y132" s="174"/>
      <c r="Z132" s="180"/>
      <c r="AA132" s="183"/>
      <c r="AB132" s="209"/>
    </row>
    <row r="133" spans="1:28" ht="37.5" customHeight="1">
      <c r="A133" s="192"/>
      <c r="B133" s="196">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7"/>
      <c r="X133" s="174"/>
      <c r="Y133" s="174"/>
      <c r="Z133" s="180"/>
      <c r="AA133" s="183"/>
      <c r="AB133" s="209"/>
    </row>
    <row r="134" spans="1:28" ht="37.5" customHeight="1">
      <c r="A134" s="192"/>
      <c r="B134" s="196">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7"/>
      <c r="X134" s="174"/>
      <c r="Y134" s="174"/>
      <c r="Z134" s="180"/>
      <c r="AA134" s="183"/>
      <c r="AB134" s="209"/>
    </row>
    <row r="135" spans="1:28" ht="37.5" customHeight="1">
      <c r="A135" s="192"/>
      <c r="B135" s="196">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7"/>
      <c r="X135" s="174"/>
      <c r="Y135" s="174"/>
      <c r="Z135" s="180"/>
      <c r="AA135" s="183"/>
      <c r="AB135" s="209"/>
    </row>
    <row r="136" spans="1:28" ht="37.5" customHeight="1">
      <c r="A136" s="192"/>
      <c r="B136" s="196">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7"/>
      <c r="X136" s="174"/>
      <c r="Y136" s="174"/>
      <c r="Z136" s="180"/>
      <c r="AA136" s="183"/>
      <c r="AB136" s="209"/>
    </row>
    <row r="137" spans="1:28" ht="37.5" customHeight="1">
      <c r="A137" s="192"/>
      <c r="B137" s="196">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7"/>
      <c r="X137" s="174"/>
      <c r="Y137" s="174"/>
      <c r="Z137" s="180"/>
      <c r="AA137" s="183"/>
      <c r="AB137" s="209"/>
    </row>
    <row r="138" spans="1:28" ht="37.5" customHeight="1">
      <c r="A138" s="192"/>
      <c r="B138" s="196">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7"/>
      <c r="X138" s="174"/>
      <c r="Y138" s="174"/>
      <c r="Z138" s="180"/>
      <c r="AA138" s="183"/>
      <c r="AB138" s="209"/>
    </row>
    <row r="139" spans="1:28" ht="37.5" customHeight="1">
      <c r="A139" s="192"/>
      <c r="B139" s="196">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7"/>
      <c r="X139" s="174"/>
      <c r="Y139" s="174"/>
      <c r="Z139" s="180"/>
      <c r="AA139" s="183"/>
      <c r="AB139" s="209"/>
    </row>
    <row r="140" spans="1:28" ht="37.5" customHeight="1">
      <c r="A140" s="192"/>
      <c r="B140" s="196">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7"/>
      <c r="X140" s="174"/>
      <c r="Y140" s="174"/>
      <c r="Z140" s="180"/>
      <c r="AA140" s="183"/>
      <c r="AB140" s="209"/>
    </row>
    <row r="141" spans="1:28" ht="37.5" customHeight="1">
      <c r="A141" s="192"/>
      <c r="B141" s="196">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7"/>
      <c r="X141" s="174"/>
      <c r="Y141" s="174"/>
      <c r="Z141" s="180"/>
      <c r="AA141" s="183"/>
      <c r="AB141" s="209"/>
    </row>
    <row r="142" spans="1:28" ht="37.5" customHeight="1">
      <c r="A142" s="192"/>
      <c r="B142" s="196">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7"/>
      <c r="X142" s="174"/>
      <c r="Y142" s="174"/>
      <c r="Z142" s="180"/>
      <c r="AA142" s="183"/>
      <c r="AB142" s="209"/>
    </row>
    <row r="143" spans="1:28" ht="37.5" customHeight="1">
      <c r="A143" s="192"/>
      <c r="B143" s="196">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7"/>
      <c r="X143" s="174"/>
      <c r="Y143" s="174"/>
      <c r="Z143" s="180"/>
      <c r="AA143" s="183"/>
      <c r="AB143" s="209"/>
    </row>
    <row r="144" spans="1:28" ht="37.5" customHeight="1">
      <c r="A144" s="192"/>
      <c r="B144" s="196">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7"/>
      <c r="X144" s="174"/>
      <c r="Y144" s="174"/>
      <c r="Z144" s="180"/>
      <c r="AA144" s="183"/>
      <c r="AB144" s="209"/>
    </row>
    <row r="145" spans="1:28" ht="37.5" customHeight="1">
      <c r="A145" s="192"/>
      <c r="B145" s="196">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7"/>
      <c r="X145" s="174"/>
      <c r="Y145" s="174"/>
      <c r="Z145" s="180"/>
      <c r="AA145" s="183"/>
      <c r="AB145" s="209"/>
    </row>
    <row r="146" spans="1:28" ht="37.5" customHeight="1">
      <c r="A146" s="192"/>
      <c r="B146" s="196">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7"/>
      <c r="X146" s="174"/>
      <c r="Y146" s="174"/>
      <c r="Z146" s="180"/>
      <c r="AA146" s="183"/>
      <c r="AB146" s="209"/>
    </row>
    <row r="147" spans="1:28" ht="37.5" customHeight="1">
      <c r="A147" s="192"/>
      <c r="B147" s="196">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7"/>
      <c r="X147" s="174"/>
      <c r="Y147" s="174"/>
      <c r="Z147" s="180"/>
      <c r="AA147" s="183"/>
      <c r="AB147" s="209"/>
    </row>
    <row r="148" spans="1:28" ht="37.5" customHeight="1">
      <c r="A148" s="192"/>
      <c r="B148" s="196">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7"/>
      <c r="X148" s="174"/>
      <c r="Y148" s="174"/>
      <c r="Z148" s="180"/>
      <c r="AA148" s="183"/>
      <c r="AB148" s="209"/>
    </row>
    <row r="149" spans="1:28" ht="37.5" customHeight="1">
      <c r="A149" s="192"/>
      <c r="B149" s="196">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7"/>
      <c r="X149" s="174"/>
      <c r="Y149" s="174"/>
      <c r="Z149" s="180"/>
      <c r="AA149" s="183"/>
      <c r="AB149" s="209"/>
    </row>
    <row r="150" spans="1:28" ht="37.5" customHeight="1">
      <c r="A150" s="192"/>
      <c r="B150" s="196">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7"/>
      <c r="X150" s="174"/>
      <c r="Y150" s="174"/>
      <c r="Z150" s="180"/>
      <c r="AA150" s="183"/>
      <c r="AB150" s="209"/>
    </row>
    <row r="151" spans="1:28" ht="37.5" customHeight="1">
      <c r="A151" s="192"/>
      <c r="B151" s="196">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7"/>
      <c r="X151" s="174"/>
      <c r="Y151" s="174"/>
      <c r="Z151" s="180"/>
      <c r="AA151" s="183"/>
      <c r="AB151" s="209"/>
    </row>
    <row r="152" spans="1:28" ht="37.5" customHeight="1">
      <c r="A152" s="192"/>
      <c r="B152" s="196">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7"/>
      <c r="X152" s="174"/>
      <c r="Y152" s="174"/>
      <c r="Z152" s="180"/>
      <c r="AA152" s="183"/>
      <c r="AB152" s="209"/>
    </row>
    <row r="153" spans="1:28" ht="37.5" customHeight="1" thickBot="1">
      <c r="A153" s="192"/>
      <c r="B153" s="196">
        <f t="shared" si="4"/>
        <v>100</v>
      </c>
      <c r="C153" s="777"/>
      <c r="D153" s="778"/>
      <c r="E153" s="778"/>
      <c r="F153" s="778"/>
      <c r="G153" s="778"/>
      <c r="H153" s="778"/>
      <c r="I153" s="778"/>
      <c r="J153" s="778"/>
      <c r="K153" s="778"/>
      <c r="L153" s="779"/>
      <c r="M153" s="757"/>
      <c r="N153" s="757"/>
      <c r="O153" s="757"/>
      <c r="P153" s="757"/>
      <c r="Q153" s="757"/>
      <c r="R153" s="683"/>
      <c r="S153" s="684"/>
      <c r="T153" s="684"/>
      <c r="U153" s="684"/>
      <c r="V153" s="685"/>
      <c r="W153" s="184"/>
      <c r="X153" s="185"/>
      <c r="Y153" s="185"/>
      <c r="Z153" s="186"/>
      <c r="AA153" s="187"/>
      <c r="AB153" s="209"/>
    </row>
    <row r="154" spans="1:28" ht="4.5" customHeight="1">
      <c r="A154" s="210"/>
    </row>
    <row r="155" spans="1:28" ht="28.5" customHeight="1">
      <c r="B155" s="211"/>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50"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zoomScale="110" zoomScaleNormal="120" zoomScaleSheetLayoutView="110" workbookViewId="0">
      <selection activeCell="U6" sqref="U6"/>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999" t="s">
        <v>76</v>
      </c>
      <c r="Z1" s="999"/>
      <c r="AA1" s="999"/>
      <c r="AB1" s="999"/>
      <c r="AC1" s="999" t="str">
        <f>IF(基本情報入力シート!C33="","",基本情報入力シート!C33)</f>
        <v>知多北部広域連合</v>
      </c>
      <c r="AD1" s="999"/>
      <c r="AE1" s="999"/>
      <c r="AF1" s="999"/>
      <c r="AG1" s="999"/>
      <c r="AH1" s="999"/>
      <c r="AI1" s="999"/>
      <c r="AJ1" s="999"/>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953" t="s">
        <v>218</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0"/>
      <c r="W4" s="1000"/>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970" t="s">
        <v>101</v>
      </c>
      <c r="B8" s="971"/>
      <c r="C8" s="971"/>
      <c r="D8" s="971"/>
      <c r="E8" s="971"/>
      <c r="F8" s="972"/>
      <c r="G8" s="973" t="str">
        <f>IF(基本情報入力シート!M37="","",基本情報入力シート!M37)</f>
        <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c r="AL8" s="252"/>
      <c r="AM8" s="252"/>
      <c r="AN8" s="252"/>
      <c r="AO8" s="252"/>
      <c r="AP8" s="252"/>
      <c r="AQ8" s="252"/>
      <c r="AR8" s="252"/>
      <c r="AS8" s="252"/>
      <c r="AT8" s="252"/>
      <c r="AU8" s="252"/>
      <c r="AV8" s="252"/>
      <c r="AW8" s="252"/>
    </row>
    <row r="9" spans="1:49" s="251" customFormat="1" ht="25.5" customHeight="1">
      <c r="A9" s="994" t="s">
        <v>100</v>
      </c>
      <c r="B9" s="995"/>
      <c r="C9" s="995"/>
      <c r="D9" s="995"/>
      <c r="E9" s="995"/>
      <c r="F9" s="996"/>
      <c r="G9" s="975" t="str">
        <f>IF(基本情報入力シート!M38="","",基本情報入力シート!M38)</f>
        <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c r="AL9" s="252"/>
      <c r="AM9" s="252"/>
      <c r="AN9" s="252"/>
      <c r="AO9" s="252"/>
      <c r="AP9" s="252"/>
      <c r="AQ9" s="252"/>
      <c r="AR9" s="252"/>
      <c r="AS9" s="252"/>
      <c r="AT9" s="252"/>
      <c r="AU9" s="252"/>
      <c r="AV9" s="252"/>
      <c r="AW9" s="252"/>
    </row>
    <row r="10" spans="1:49" s="251" customFormat="1" ht="12.75" customHeight="1">
      <c r="A10" s="983" t="s">
        <v>104</v>
      </c>
      <c r="B10" s="984"/>
      <c r="C10" s="984"/>
      <c r="D10" s="984"/>
      <c r="E10" s="984"/>
      <c r="F10" s="985"/>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986"/>
      <c r="B11" s="987"/>
      <c r="C11" s="987"/>
      <c r="D11" s="987"/>
      <c r="E11" s="987"/>
      <c r="F11" s="988"/>
      <c r="G11" s="979" t="str">
        <f>IF(基本情報入力シート!M40="","",基本情報入力シート!M40)</f>
        <v/>
      </c>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80"/>
      <c r="AF11" s="980"/>
      <c r="AG11" s="980"/>
      <c r="AH11" s="980"/>
      <c r="AI11" s="980"/>
      <c r="AJ11" s="981"/>
      <c r="AL11" s="252"/>
      <c r="AM11" s="252"/>
      <c r="AN11" s="252"/>
      <c r="AO11" s="252"/>
      <c r="AP11" s="252"/>
      <c r="AQ11" s="252"/>
      <c r="AR11" s="252"/>
      <c r="AS11" s="252"/>
      <c r="AT11" s="252"/>
      <c r="AU11" s="252"/>
      <c r="AV11" s="252"/>
      <c r="AW11" s="252"/>
    </row>
    <row r="12" spans="1:49" s="251" customFormat="1" ht="16.5" customHeight="1">
      <c r="A12" s="986"/>
      <c r="B12" s="987"/>
      <c r="C12" s="987"/>
      <c r="D12" s="987"/>
      <c r="E12" s="987"/>
      <c r="F12" s="988"/>
      <c r="G12" s="982" t="str">
        <f>IF(基本情報入力シート!M41="","",基本情報入力シート!M41)</f>
        <v/>
      </c>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8"/>
      <c r="AL12" s="252"/>
      <c r="AM12" s="252"/>
      <c r="AN12" s="252"/>
      <c r="AO12" s="252"/>
      <c r="AP12" s="252"/>
      <c r="AQ12" s="252"/>
      <c r="AR12" s="252"/>
      <c r="AS12" s="252"/>
      <c r="AT12" s="252"/>
      <c r="AU12" s="252"/>
      <c r="AV12" s="252"/>
      <c r="AW12" s="252"/>
    </row>
    <row r="13" spans="1:49" s="251" customFormat="1" ht="13.5" customHeight="1">
      <c r="A13" s="989" t="s">
        <v>101</v>
      </c>
      <c r="B13" s="990"/>
      <c r="C13" s="990"/>
      <c r="D13" s="990"/>
      <c r="E13" s="990"/>
      <c r="F13" s="991"/>
      <c r="G13" s="973" t="str">
        <f>IF(基本情報入力シート!M44="","",基本情報入力シート!M44)</f>
        <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c r="AL13" s="252"/>
      <c r="AM13" s="252"/>
      <c r="AN13" s="252"/>
      <c r="AO13" s="252"/>
      <c r="AP13" s="252"/>
      <c r="AQ13" s="252"/>
      <c r="AR13" s="252"/>
      <c r="AS13" s="252"/>
      <c r="AT13" s="252"/>
      <c r="AU13" s="252"/>
      <c r="AV13" s="252"/>
      <c r="AW13" s="252"/>
    </row>
    <row r="14" spans="1:49" s="251" customFormat="1" ht="27.75" customHeight="1">
      <c r="A14" s="986" t="s">
        <v>99</v>
      </c>
      <c r="B14" s="987"/>
      <c r="C14" s="987"/>
      <c r="D14" s="987"/>
      <c r="E14" s="987"/>
      <c r="F14" s="988"/>
      <c r="G14" s="977" t="str">
        <f>IF(基本情報入力シート!M45="","",基本情報入力シート!M45)</f>
        <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8"/>
      <c r="AL14" s="252"/>
      <c r="AM14" s="252"/>
      <c r="AN14" s="252"/>
      <c r="AO14" s="252"/>
      <c r="AP14" s="252"/>
      <c r="AQ14" s="252"/>
      <c r="AR14" s="252"/>
      <c r="AS14" s="252"/>
      <c r="AT14" s="252"/>
      <c r="AU14" s="252"/>
      <c r="AV14" s="252"/>
      <c r="AW14" s="252"/>
    </row>
    <row r="15" spans="1:49" s="251" customFormat="1" ht="18.75" customHeight="1">
      <c r="A15" s="993" t="s">
        <v>103</v>
      </c>
      <c r="B15" s="993"/>
      <c r="C15" s="993"/>
      <c r="D15" s="993"/>
      <c r="E15" s="993"/>
      <c r="F15" s="993"/>
      <c r="G15" s="992" t="s">
        <v>0</v>
      </c>
      <c r="H15" s="993"/>
      <c r="I15" s="993"/>
      <c r="J15" s="993"/>
      <c r="K15" s="1147" t="str">
        <f>IF(基本情報入力シート!M46="","",基本情報入力シート!M46)</f>
        <v/>
      </c>
      <c r="L15" s="1148"/>
      <c r="M15" s="1148"/>
      <c r="N15" s="1148"/>
      <c r="O15" s="1148"/>
      <c r="P15" s="1148"/>
      <c r="Q15" s="1148"/>
      <c r="R15" s="1148"/>
      <c r="S15" s="1148"/>
      <c r="T15" s="1149"/>
      <c r="U15" s="1150" t="s">
        <v>102</v>
      </c>
      <c r="V15" s="1151"/>
      <c r="W15" s="1151"/>
      <c r="X15" s="992"/>
      <c r="Y15" s="1147" t="str">
        <f>IF(基本情報入力シート!M47="","",基本情報入力シート!M47)</f>
        <v/>
      </c>
      <c r="Z15" s="1148"/>
      <c r="AA15" s="1148"/>
      <c r="AB15" s="1148"/>
      <c r="AC15" s="1148"/>
      <c r="AD15" s="1148"/>
      <c r="AE15" s="1148"/>
      <c r="AF15" s="1148"/>
      <c r="AG15" s="1148"/>
      <c r="AH15" s="1148"/>
      <c r="AI15" s="1148"/>
      <c r="AJ15" s="1149"/>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869" t="s">
        <v>334</v>
      </c>
      <c r="D19" s="870"/>
      <c r="E19" s="870"/>
      <c r="F19" s="870"/>
      <c r="G19" s="870"/>
      <c r="H19" s="870"/>
      <c r="I19" s="870"/>
      <c r="J19" s="870"/>
      <c r="K19" s="870"/>
      <c r="L19" s="871"/>
      <c r="M19" s="217"/>
      <c r="N19" s="904" t="s">
        <v>335</v>
      </c>
      <c r="O19" s="905"/>
      <c r="P19" s="905"/>
      <c r="Q19" s="905"/>
      <c r="R19" s="905"/>
      <c r="S19" s="905"/>
      <c r="T19" s="905"/>
      <c r="U19" s="905"/>
      <c r="V19" s="905"/>
      <c r="W19" s="906"/>
      <c r="X19" s="218"/>
      <c r="Y19" s="907" t="s">
        <v>336</v>
      </c>
      <c r="Z19" s="908"/>
      <c r="AA19" s="908"/>
      <c r="AB19" s="908"/>
      <c r="AC19" s="908"/>
      <c r="AD19" s="908"/>
      <c r="AE19" s="908"/>
      <c r="AF19" s="908"/>
      <c r="AG19" s="908"/>
      <c r="AH19" s="908"/>
      <c r="AI19" s="909"/>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895" t="s">
        <v>352</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967" t="s">
        <v>287</v>
      </c>
      <c r="B31" s="968"/>
      <c r="C31" s="968"/>
      <c r="D31" s="968"/>
      <c r="E31" s="968"/>
      <c r="F31" s="968"/>
      <c r="G31" s="968"/>
      <c r="H31" s="968"/>
      <c r="I31" s="968"/>
      <c r="J31" s="968"/>
      <c r="K31" s="968"/>
      <c r="L31" s="968"/>
      <c r="M31" s="968"/>
      <c r="N31" s="968"/>
      <c r="O31" s="968"/>
      <c r="P31" s="968"/>
      <c r="Q31" s="968"/>
      <c r="R31" s="968"/>
      <c r="S31" s="968"/>
      <c r="T31" s="968"/>
      <c r="U31" s="968"/>
      <c r="V31" s="969"/>
      <c r="W31" s="278"/>
      <c r="X31" s="278"/>
      <c r="Y31" s="278"/>
      <c r="Z31" s="278"/>
      <c r="AA31" s="278"/>
      <c r="AB31" s="278"/>
      <c r="AC31" s="278"/>
      <c r="AD31" s="278"/>
      <c r="AE31" s="278"/>
      <c r="AF31" s="278"/>
      <c r="AG31" s="278"/>
      <c r="AH31" s="278"/>
      <c r="AI31" s="278"/>
      <c r="AJ31" s="192"/>
      <c r="AK31" s="271"/>
      <c r="AT31" s="267"/>
    </row>
    <row r="32" spans="1:49" ht="26.25" customHeight="1">
      <c r="A32" s="280" t="s">
        <v>9</v>
      </c>
      <c r="B32" s="954" t="s">
        <v>220</v>
      </c>
      <c r="C32" s="954"/>
      <c r="D32" s="923" t="str">
        <f>IF(V4=0,"",V4)</f>
        <v/>
      </c>
      <c r="E32" s="923"/>
      <c r="F32" s="281" t="s">
        <v>221</v>
      </c>
      <c r="G32" s="282"/>
      <c r="H32" s="282"/>
      <c r="I32" s="282"/>
      <c r="J32" s="282"/>
      <c r="K32" s="282"/>
      <c r="L32" s="282"/>
      <c r="M32" s="282"/>
      <c r="N32" s="282"/>
      <c r="O32" s="283"/>
      <c r="P32" s="957">
        <f>SUM(P37,W37,AD37)</f>
        <v>0</v>
      </c>
      <c r="Q32" s="958"/>
      <c r="R32" s="958"/>
      <c r="S32" s="958"/>
      <c r="T32" s="958"/>
      <c r="U32" s="959"/>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28" t="s">
        <v>375</v>
      </c>
      <c r="C33" s="955"/>
      <c r="D33" s="955"/>
      <c r="E33" s="955"/>
      <c r="F33" s="955"/>
      <c r="G33" s="955"/>
      <c r="H33" s="955"/>
      <c r="I33" s="955"/>
      <c r="J33" s="955"/>
      <c r="K33" s="955"/>
      <c r="L33" s="955"/>
      <c r="M33" s="955"/>
      <c r="N33" s="955"/>
      <c r="O33" s="956"/>
      <c r="P33" s="957">
        <f>SUM(P38,W38,AD38)</f>
        <v>0</v>
      </c>
      <c r="Q33" s="958"/>
      <c r="R33" s="958"/>
      <c r="S33" s="958"/>
      <c r="T33" s="958"/>
      <c r="U33" s="959"/>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960"/>
      <c r="B36" s="961"/>
      <c r="C36" s="961"/>
      <c r="D36" s="961"/>
      <c r="E36" s="961"/>
      <c r="F36" s="961"/>
      <c r="G36" s="961"/>
      <c r="H36" s="961"/>
      <c r="I36" s="961"/>
      <c r="J36" s="961"/>
      <c r="K36" s="961"/>
      <c r="L36" s="961"/>
      <c r="M36" s="961"/>
      <c r="N36" s="961"/>
      <c r="O36" s="962"/>
      <c r="P36" s="963" t="s">
        <v>222</v>
      </c>
      <c r="Q36" s="964"/>
      <c r="R36" s="964"/>
      <c r="S36" s="964"/>
      <c r="T36" s="964"/>
      <c r="U36" s="965"/>
      <c r="V36" s="291" t="str">
        <f>IF(B19="○", IF(P37="","",IF(P38="","",IF(P38&gt;P37,"○","☓"))),"")</f>
        <v/>
      </c>
      <c r="W36" s="966" t="s">
        <v>223</v>
      </c>
      <c r="X36" s="964"/>
      <c r="Y36" s="964"/>
      <c r="Z36" s="964"/>
      <c r="AA36" s="964"/>
      <c r="AB36" s="965"/>
      <c r="AC36" s="291" t="str">
        <f>IF(M19="○", IF(W37="","",IF(W38="","",IF(W38&gt;W37,"○","☓"))),"")</f>
        <v/>
      </c>
      <c r="AD36" s="966" t="s">
        <v>217</v>
      </c>
      <c r="AE36" s="964"/>
      <c r="AF36" s="964"/>
      <c r="AG36" s="964"/>
      <c r="AH36" s="964"/>
      <c r="AI36" s="965"/>
      <c r="AJ36" s="291" t="str">
        <f>IF(X19="○", IF(AD37="","",IF(AD38="","",IF(AD38&gt;AD37,"○","☓"))),"")</f>
        <v/>
      </c>
      <c r="AL36" s="1085" t="s">
        <v>377</v>
      </c>
      <c r="AM36" s="1085"/>
      <c r="AN36" s="1085"/>
      <c r="AO36" s="1085"/>
      <c r="AP36" s="1085"/>
      <c r="AQ36" s="1085"/>
      <c r="AR36" s="1085"/>
      <c r="AS36" s="1085"/>
      <c r="AT36" s="1085"/>
      <c r="AU36" s="1085"/>
      <c r="AV36" s="1086"/>
    </row>
    <row r="37" spans="1:73" ht="26.25" customHeight="1" thickBot="1">
      <c r="A37" s="280" t="s">
        <v>9</v>
      </c>
      <c r="B37" s="954" t="s">
        <v>220</v>
      </c>
      <c r="C37" s="954"/>
      <c r="D37" s="923" t="str">
        <f>IF(V4=0,"",V4)</f>
        <v/>
      </c>
      <c r="E37" s="923"/>
      <c r="F37" s="281" t="s">
        <v>221</v>
      </c>
      <c r="G37" s="282"/>
      <c r="H37" s="282"/>
      <c r="I37" s="282"/>
      <c r="J37" s="282"/>
      <c r="K37" s="282"/>
      <c r="L37" s="282"/>
      <c r="M37" s="282"/>
      <c r="N37" s="282"/>
      <c r="O37" s="283"/>
      <c r="P37" s="1117" t="str">
        <f>IF('別紙様式2-2 個表_処遇'!O5="","",'別紙様式2-2 個表_処遇'!O5)</f>
        <v/>
      </c>
      <c r="Q37" s="1118"/>
      <c r="R37" s="1118"/>
      <c r="S37" s="1118"/>
      <c r="T37" s="1118"/>
      <c r="U37" s="1118"/>
      <c r="V37" s="292" t="s">
        <v>1</v>
      </c>
      <c r="W37" s="1016" t="str">
        <f>IF('別紙様式2-3 個表_特定'!O5="","",'別紙様式2-3 個表_特定'!O5)</f>
        <v/>
      </c>
      <c r="X37" s="1017"/>
      <c r="Y37" s="1017"/>
      <c r="Z37" s="1017"/>
      <c r="AA37" s="1017"/>
      <c r="AB37" s="1017"/>
      <c r="AC37" s="292" t="s">
        <v>1</v>
      </c>
      <c r="AD37" s="1016" t="str">
        <f>IF('別紙様式2-4 個表_ベースアップ'!O5="","",'別紙様式2-4 個表_ベースアップ'!O5)</f>
        <v/>
      </c>
      <c r="AE37" s="1017"/>
      <c r="AF37" s="1017"/>
      <c r="AG37" s="1017"/>
      <c r="AH37" s="1017"/>
      <c r="AI37" s="1017"/>
      <c r="AJ37" s="293" t="s">
        <v>1</v>
      </c>
      <c r="AL37" s="252"/>
    </row>
    <row r="38" spans="1:73" ht="30" customHeight="1" thickBot="1">
      <c r="A38" s="280" t="s">
        <v>10</v>
      </c>
      <c r="B38" s="828" t="s">
        <v>376</v>
      </c>
      <c r="C38" s="955"/>
      <c r="D38" s="955"/>
      <c r="E38" s="955"/>
      <c r="F38" s="955"/>
      <c r="G38" s="955"/>
      <c r="H38" s="955"/>
      <c r="I38" s="955"/>
      <c r="J38" s="955"/>
      <c r="K38" s="955"/>
      <c r="L38" s="955"/>
      <c r="M38" s="955"/>
      <c r="N38" s="955"/>
      <c r="O38" s="955"/>
      <c r="P38" s="1018"/>
      <c r="Q38" s="1019"/>
      <c r="R38" s="1019"/>
      <c r="S38" s="1019"/>
      <c r="T38" s="1019"/>
      <c r="U38" s="1020"/>
      <c r="V38" s="294" t="s">
        <v>1</v>
      </c>
      <c r="W38" s="1021"/>
      <c r="X38" s="1022"/>
      <c r="Y38" s="1022"/>
      <c r="Z38" s="1022"/>
      <c r="AA38" s="1022"/>
      <c r="AB38" s="1023"/>
      <c r="AC38" s="294" t="s">
        <v>1</v>
      </c>
      <c r="AD38" s="889">
        <f>S139+S142</f>
        <v>0</v>
      </c>
      <c r="AE38" s="890"/>
      <c r="AF38" s="890"/>
      <c r="AG38" s="890"/>
      <c r="AH38" s="890"/>
      <c r="AI38" s="891"/>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874" t="b">
        <v>0</v>
      </c>
      <c r="B48" s="875"/>
      <c r="C48" s="872" t="s">
        <v>299</v>
      </c>
      <c r="D48" s="872"/>
      <c r="E48" s="872"/>
      <c r="F48" s="872"/>
      <c r="G48" s="872"/>
      <c r="H48" s="872"/>
      <c r="I48" s="872"/>
      <c r="J48" s="872"/>
      <c r="K48" s="872"/>
      <c r="L48" s="872"/>
      <c r="M48" s="872"/>
      <c r="N48" s="872"/>
      <c r="O48" s="872"/>
      <c r="P48" s="872"/>
      <c r="Q48" s="872"/>
      <c r="R48" s="872"/>
      <c r="S48" s="872"/>
      <c r="T48" s="872"/>
      <c r="U48" s="872"/>
      <c r="V48" s="873"/>
      <c r="W48" s="278" t="s">
        <v>286</v>
      </c>
      <c r="X48" s="291" t="str">
        <f>IF(A48="","",IF(A48=TRUE,"○","×"))</f>
        <v>×</v>
      </c>
      <c r="Y48" s="304" t="s">
        <v>288</v>
      </c>
      <c r="Z48" s="278"/>
      <c r="AA48" s="278"/>
      <c r="AB48" s="278"/>
      <c r="AC48" s="278"/>
      <c r="AD48" s="278"/>
      <c r="AE48" s="278"/>
      <c r="AF48" s="278"/>
      <c r="AG48" s="278"/>
      <c r="AH48" s="278"/>
      <c r="AI48" s="278"/>
      <c r="AJ48" s="192"/>
      <c r="AK48" s="271"/>
      <c r="AL48" s="1085" t="s">
        <v>427</v>
      </c>
      <c r="AM48" s="1085"/>
      <c r="AN48" s="1085"/>
      <c r="AO48" s="1085"/>
      <c r="AP48" s="1085"/>
      <c r="AQ48" s="1085"/>
      <c r="AR48" s="1085"/>
      <c r="AS48" s="1085"/>
      <c r="AT48" s="1085"/>
      <c r="AU48" s="1085"/>
      <c r="AV48" s="1086"/>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834" t="s">
        <v>436</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1010">
        <f>P38</f>
        <v>0</v>
      </c>
      <c r="T53" s="1011"/>
      <c r="U53" s="1011"/>
      <c r="V53" s="1011"/>
      <c r="W53" s="1011"/>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950" t="s">
        <v>384</v>
      </c>
      <c r="AM53" s="1085"/>
      <c r="AN53" s="1085"/>
      <c r="AO53" s="1085"/>
      <c r="AP53" s="1085"/>
      <c r="AQ53" s="1085"/>
      <c r="AR53" s="1085"/>
      <c r="AS53" s="1085"/>
      <c r="AT53" s="1085"/>
      <c r="AU53" s="1085"/>
      <c r="AV53" s="1086"/>
      <c r="AZ53" s="305"/>
    </row>
    <row r="54" spans="1:52" ht="21.75" customHeight="1" thickBot="1">
      <c r="A54" s="314" t="s">
        <v>276</v>
      </c>
      <c r="B54" s="315"/>
      <c r="C54" s="315"/>
      <c r="D54" s="315"/>
      <c r="E54" s="316"/>
      <c r="F54" s="316"/>
      <c r="G54" s="316"/>
      <c r="H54" s="316"/>
      <c r="I54" s="316"/>
      <c r="J54" s="316"/>
      <c r="K54" s="316"/>
      <c r="L54" s="316"/>
      <c r="M54" s="317"/>
      <c r="N54" s="318" t="s">
        <v>21</v>
      </c>
      <c r="O54" s="318"/>
      <c r="P54" s="910"/>
      <c r="Q54" s="910"/>
      <c r="R54" s="318" t="s">
        <v>11</v>
      </c>
      <c r="S54" s="910"/>
      <c r="T54" s="910"/>
      <c r="U54" s="318" t="s">
        <v>12</v>
      </c>
      <c r="V54" s="319" t="s">
        <v>13</v>
      </c>
      <c r="W54" s="319"/>
      <c r="X54" s="318" t="s">
        <v>21</v>
      </c>
      <c r="Y54" s="318"/>
      <c r="Z54" s="910"/>
      <c r="AA54" s="910"/>
      <c r="AB54" s="318" t="s">
        <v>11</v>
      </c>
      <c r="AC54" s="910"/>
      <c r="AD54" s="910"/>
      <c r="AE54" s="318" t="s">
        <v>12</v>
      </c>
      <c r="AF54" s="318" t="s">
        <v>116</v>
      </c>
      <c r="AG54" s="318" t="str">
        <f>IF(P54&gt;=1,(Z54*12+AC54)-(P54*12+S54)+1,"")</f>
        <v/>
      </c>
      <c r="AH54" s="1071" t="s">
        <v>117</v>
      </c>
      <c r="AI54" s="1071"/>
      <c r="AJ54" s="320" t="s">
        <v>48</v>
      </c>
      <c r="AL54" s="321"/>
      <c r="AU54" s="267"/>
    </row>
    <row r="55" spans="1:52" s="251" customFormat="1" ht="30" customHeight="1">
      <c r="A55" s="1092" t="s">
        <v>35</v>
      </c>
      <c r="B55" s="1093"/>
      <c r="C55" s="1093"/>
      <c r="D55" s="1093"/>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902"/>
      <c r="AE55" s="902"/>
      <c r="AF55" s="902"/>
      <c r="AG55" s="902"/>
      <c r="AH55" s="902"/>
      <c r="AI55" s="324" t="s">
        <v>140</v>
      </c>
      <c r="AJ55" s="326"/>
      <c r="AK55" s="257"/>
      <c r="AL55" s="252"/>
      <c r="AM55" s="252"/>
      <c r="AN55" s="252"/>
      <c r="AO55" s="252"/>
      <c r="AP55" s="252"/>
      <c r="AQ55" s="252"/>
      <c r="AR55" s="252"/>
      <c r="AS55" s="252"/>
      <c r="AT55" s="252"/>
      <c r="AU55" s="252"/>
      <c r="AV55" s="252"/>
      <c r="AW55" s="252"/>
    </row>
    <row r="56" spans="1:52" s="251" customFormat="1" ht="18.75" customHeight="1">
      <c r="A56" s="1094" t="s">
        <v>32</v>
      </c>
      <c r="B56" s="1095"/>
      <c r="C56" s="1095"/>
      <c r="D56" s="1095"/>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1096"/>
      <c r="B57" s="1026"/>
      <c r="C57" s="1026"/>
      <c r="D57" s="1026"/>
      <c r="E57" s="51" t="b">
        <v>0</v>
      </c>
      <c r="F57" s="331" t="s">
        <v>36</v>
      </c>
      <c r="G57" s="329"/>
      <c r="H57" s="329"/>
      <c r="I57" s="329"/>
      <c r="J57" s="329"/>
      <c r="L57" s="52" t="b">
        <v>0</v>
      </c>
      <c r="M57" s="331" t="s">
        <v>118</v>
      </c>
      <c r="N57" s="329"/>
      <c r="O57" s="329"/>
      <c r="P57" s="303"/>
      <c r="Q57" s="303"/>
      <c r="R57" s="331"/>
      <c r="S57" s="53" t="b">
        <v>0</v>
      </c>
      <c r="T57" s="331" t="s">
        <v>29</v>
      </c>
      <c r="U57" s="303"/>
      <c r="W57" s="331" t="s">
        <v>30</v>
      </c>
      <c r="X57" s="901"/>
      <c r="Y57" s="901"/>
      <c r="Z57" s="901"/>
      <c r="AA57" s="901"/>
      <c r="AB57" s="901"/>
      <c r="AC57" s="901"/>
      <c r="AD57" s="901"/>
      <c r="AE57" s="901"/>
      <c r="AF57" s="901"/>
      <c r="AG57" s="901"/>
      <c r="AH57" s="901"/>
      <c r="AI57" s="901"/>
      <c r="AJ57" s="332" t="s">
        <v>31</v>
      </c>
      <c r="AK57" s="257"/>
      <c r="AL57" s="252"/>
      <c r="AM57" s="252"/>
      <c r="AN57" s="252"/>
      <c r="AO57" s="252"/>
      <c r="AP57" s="252"/>
      <c r="AQ57" s="252"/>
      <c r="AR57" s="252"/>
      <c r="AS57" s="252"/>
      <c r="AT57" s="252"/>
      <c r="AU57" s="252"/>
      <c r="AV57" s="252"/>
      <c r="AW57" s="252"/>
    </row>
    <row r="58" spans="1:52" s="251" customFormat="1" ht="19.5" customHeight="1">
      <c r="A58" s="1096"/>
      <c r="B58" s="1026"/>
      <c r="C58" s="1026"/>
      <c r="D58" s="1026"/>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1096"/>
      <c r="B59" s="1026"/>
      <c r="C59" s="1026"/>
      <c r="D59" s="1026"/>
      <c r="E59" s="892"/>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893"/>
      <c r="AI59" s="893"/>
      <c r="AJ59" s="894"/>
      <c r="AK59" s="257"/>
      <c r="AL59" s="252"/>
      <c r="AM59" s="252"/>
      <c r="AN59" s="252"/>
      <c r="AO59" s="252"/>
      <c r="AP59" s="252"/>
      <c r="AQ59" s="252"/>
      <c r="AR59" s="252"/>
      <c r="AS59" s="252"/>
      <c r="AT59" s="252"/>
      <c r="AU59" s="252"/>
      <c r="AV59" s="252"/>
      <c r="AW59" s="252"/>
    </row>
    <row r="60" spans="1:52" s="251" customFormat="1" ht="18.75" customHeight="1" thickBot="1">
      <c r="A60" s="1096"/>
      <c r="B60" s="1026"/>
      <c r="C60" s="1026"/>
      <c r="D60" s="1026"/>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1097"/>
      <c r="B61" s="1098"/>
      <c r="C61" s="1098"/>
      <c r="D61" s="1098"/>
      <c r="E61" s="338" t="s">
        <v>120</v>
      </c>
      <c r="F61" s="339"/>
      <c r="G61" s="339"/>
      <c r="H61" s="339"/>
      <c r="I61" s="339"/>
      <c r="J61" s="339"/>
      <c r="K61" s="339"/>
      <c r="L61" s="1066" t="s">
        <v>121</v>
      </c>
      <c r="M61" s="1067"/>
      <c r="N61" s="1067"/>
      <c r="O61" s="1072"/>
      <c r="P61" s="1072"/>
      <c r="Q61" s="340" t="s">
        <v>4</v>
      </c>
      <c r="R61" s="1072"/>
      <c r="S61" s="1072"/>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900" t="s">
        <v>450</v>
      </c>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900"/>
      <c r="AB64" s="900"/>
      <c r="AC64" s="900"/>
      <c r="AD64" s="900"/>
      <c r="AE64" s="900"/>
      <c r="AF64" s="900"/>
      <c r="AG64" s="900"/>
      <c r="AH64" s="900"/>
      <c r="AI64" s="900"/>
      <c r="AJ64" s="900"/>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896" t="s">
        <v>437</v>
      </c>
      <c r="V65" s="897"/>
      <c r="W65" s="897"/>
      <c r="X65" s="897"/>
      <c r="Y65" s="897"/>
      <c r="Z65" s="897"/>
      <c r="AA65" s="897"/>
      <c r="AB65" s="897"/>
      <c r="AC65" s="897"/>
      <c r="AD65" s="897"/>
      <c r="AE65" s="897"/>
      <c r="AF65" s="897"/>
      <c r="AG65" s="219" t="b">
        <v>0</v>
      </c>
      <c r="AH65" s="362" t="s">
        <v>49</v>
      </c>
      <c r="AI65" s="363"/>
      <c r="AJ65" s="313" t="str">
        <f>IF(B19="○", IF(COUNTIF('別紙様式2-2 個表_処遇'!T11:T110,"*加算Ⅰ*")+COUNTIF('別紙様式2-2 個表_処遇'!T11:T110,"*加算Ⅱ*"),IF(AG65=TRUE,"○","×"),""),"")</f>
        <v/>
      </c>
      <c r="AK65" s="257"/>
      <c r="AL65" s="950" t="s">
        <v>378</v>
      </c>
      <c r="AM65" s="1085"/>
      <c r="AN65" s="1085"/>
      <c r="AO65" s="1085"/>
      <c r="AP65" s="1085"/>
      <c r="AQ65" s="1085"/>
      <c r="AR65" s="1085"/>
      <c r="AS65" s="1085"/>
      <c r="AT65" s="1085"/>
      <c r="AU65" s="1085"/>
      <c r="AV65" s="1086"/>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898" t="s">
        <v>437</v>
      </c>
      <c r="V70" s="899"/>
      <c r="W70" s="899"/>
      <c r="X70" s="899"/>
      <c r="Y70" s="899"/>
      <c r="Z70" s="899"/>
      <c r="AA70" s="899"/>
      <c r="AB70" s="899"/>
      <c r="AC70" s="899"/>
      <c r="AD70" s="899"/>
      <c r="AE70" s="899"/>
      <c r="AF70" s="899"/>
      <c r="AG70" s="219" t="b">
        <v>0</v>
      </c>
      <c r="AH70" s="362" t="s">
        <v>49</v>
      </c>
      <c r="AI70" s="363"/>
      <c r="AJ70" s="313" t="str">
        <f>IF(B19="○", IF(COUNTIF('別紙様式2-2 個表_処遇'!T11:T110,"*加算Ⅰ*")+COUNTIF('別紙様式2-2 個表_処遇'!T11:T110,"*加算Ⅱ*"),IF(AND(AG70=TRUE, OR(AND(K72=TRUE,M74&lt;&gt;""), AND(K75=TRUE,M76&lt;&gt;""))),"○","×"),""),"")</f>
        <v/>
      </c>
      <c r="AK70" s="390"/>
      <c r="AL70" s="950" t="s">
        <v>379</v>
      </c>
      <c r="AM70" s="1085"/>
      <c r="AN70" s="1085"/>
      <c r="AO70" s="1085"/>
      <c r="AP70" s="1085"/>
      <c r="AQ70" s="1085"/>
      <c r="AR70" s="1085"/>
      <c r="AS70" s="1085"/>
      <c r="AT70" s="1085"/>
      <c r="AU70" s="1085"/>
      <c r="AV70" s="1086"/>
      <c r="AW70" s="252"/>
    </row>
    <row r="71" spans="1:49" s="251" customFormat="1" ht="31.5" customHeight="1" thickBot="1">
      <c r="A71" s="913"/>
      <c r="B71" s="391"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57"/>
      <c r="AL71" s="392"/>
      <c r="AM71" s="238"/>
      <c r="AN71" s="238"/>
      <c r="AO71" s="238"/>
      <c r="AP71" s="252"/>
      <c r="AQ71" s="252"/>
      <c r="AR71" s="252"/>
      <c r="AS71" s="252"/>
      <c r="AT71" s="252"/>
      <c r="AU71" s="252"/>
      <c r="AV71" s="252"/>
      <c r="AW71" s="252"/>
    </row>
    <row r="72" spans="1:49" s="251" customFormat="1" ht="12" customHeight="1">
      <c r="A72" s="914"/>
      <c r="B72" s="926"/>
      <c r="C72" s="919" t="s">
        <v>146</v>
      </c>
      <c r="D72" s="797"/>
      <c r="E72" s="797"/>
      <c r="F72" s="797"/>
      <c r="G72" s="797"/>
      <c r="H72" s="797"/>
      <c r="I72" s="797"/>
      <c r="J72" s="797"/>
      <c r="K72" s="1077" t="b">
        <v>0</v>
      </c>
      <c r="L72" s="928" t="s">
        <v>147</v>
      </c>
      <c r="M72" s="1104" t="s">
        <v>339</v>
      </c>
      <c r="N72" s="1105"/>
      <c r="O72" s="1105"/>
      <c r="P72" s="1105"/>
      <c r="Q72" s="1105"/>
      <c r="R72" s="1105"/>
      <c r="S72" s="1105"/>
      <c r="T72" s="1105"/>
      <c r="U72" s="1105"/>
      <c r="V72" s="1105"/>
      <c r="W72" s="1105"/>
      <c r="X72" s="1105"/>
      <c r="Y72" s="1105"/>
      <c r="Z72" s="1105"/>
      <c r="AA72" s="1105"/>
      <c r="AB72" s="1105"/>
      <c r="AC72" s="1105"/>
      <c r="AD72" s="1105"/>
      <c r="AE72" s="1105"/>
      <c r="AF72" s="1105"/>
      <c r="AG72" s="1105"/>
      <c r="AH72" s="1105"/>
      <c r="AI72" s="1105"/>
      <c r="AJ72" s="1106"/>
      <c r="AK72" s="393"/>
      <c r="AL72" s="394"/>
      <c r="AM72" s="252"/>
      <c r="AN72" s="252"/>
      <c r="AO72" s="252"/>
      <c r="AP72" s="252"/>
      <c r="AQ72" s="252"/>
      <c r="AR72" s="252"/>
      <c r="AS72" s="252"/>
      <c r="AT72" s="252"/>
      <c r="AU72" s="252"/>
      <c r="AV72" s="252"/>
      <c r="AW72" s="252"/>
    </row>
    <row r="73" spans="1:49" s="251" customFormat="1" ht="13.5" customHeight="1">
      <c r="A73" s="914"/>
      <c r="B73" s="927"/>
      <c r="C73" s="919"/>
      <c r="D73" s="797"/>
      <c r="E73" s="797"/>
      <c r="F73" s="797"/>
      <c r="G73" s="797"/>
      <c r="H73" s="797"/>
      <c r="I73" s="797"/>
      <c r="J73" s="797"/>
      <c r="K73" s="1078"/>
      <c r="L73" s="929"/>
      <c r="M73" s="1107"/>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08"/>
      <c r="AK73" s="393"/>
      <c r="AL73" s="394"/>
      <c r="AM73" s="238"/>
      <c r="AN73" s="238"/>
      <c r="AO73" s="252"/>
      <c r="AP73" s="252"/>
      <c r="AQ73" s="252"/>
      <c r="AR73" s="252"/>
      <c r="AS73" s="252"/>
      <c r="AT73" s="252"/>
      <c r="AU73" s="252"/>
      <c r="AV73" s="252"/>
      <c r="AW73" s="252"/>
    </row>
    <row r="74" spans="1:49" s="251" customFormat="1" ht="33" customHeight="1">
      <c r="A74" s="914"/>
      <c r="B74" s="927"/>
      <c r="C74" s="919"/>
      <c r="D74" s="797"/>
      <c r="E74" s="797"/>
      <c r="F74" s="797"/>
      <c r="G74" s="797"/>
      <c r="H74" s="797"/>
      <c r="I74" s="797"/>
      <c r="J74" s="797"/>
      <c r="K74" s="1079"/>
      <c r="L74" s="930"/>
      <c r="M74" s="1156"/>
      <c r="N74" s="1157"/>
      <c r="O74" s="1157"/>
      <c r="P74" s="1157"/>
      <c r="Q74" s="1157"/>
      <c r="R74" s="1157"/>
      <c r="S74" s="1157"/>
      <c r="T74" s="1157"/>
      <c r="U74" s="1157"/>
      <c r="V74" s="1157"/>
      <c r="W74" s="1157"/>
      <c r="X74" s="1157"/>
      <c r="Y74" s="1157"/>
      <c r="Z74" s="1157"/>
      <c r="AA74" s="1157"/>
      <c r="AB74" s="1157"/>
      <c r="AC74" s="1157"/>
      <c r="AD74" s="1157"/>
      <c r="AE74" s="1157"/>
      <c r="AF74" s="1157"/>
      <c r="AG74" s="1157"/>
      <c r="AH74" s="1157"/>
      <c r="AI74" s="1157"/>
      <c r="AJ74" s="1158"/>
      <c r="AK74" s="257"/>
      <c r="AL74" s="394"/>
      <c r="AM74" s="252"/>
      <c r="AN74" s="252"/>
      <c r="AO74" s="252"/>
      <c r="AP74" s="252"/>
      <c r="AQ74" s="252"/>
      <c r="AR74" s="252"/>
      <c r="AS74" s="252"/>
      <c r="AT74" s="252"/>
      <c r="AU74" s="252"/>
      <c r="AV74" s="252"/>
      <c r="AW74" s="252"/>
    </row>
    <row r="75" spans="1:49" s="251" customFormat="1" ht="19.5" customHeight="1">
      <c r="A75" s="914"/>
      <c r="B75" s="927"/>
      <c r="C75" s="919"/>
      <c r="D75" s="797"/>
      <c r="E75" s="797"/>
      <c r="F75" s="797"/>
      <c r="G75" s="797"/>
      <c r="H75" s="797"/>
      <c r="I75" s="797"/>
      <c r="J75" s="797"/>
      <c r="K75" s="1080" t="b">
        <v>0</v>
      </c>
      <c r="L75" s="929"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15"/>
      <c r="B76" s="927"/>
      <c r="C76" s="919"/>
      <c r="D76" s="797"/>
      <c r="E76" s="797"/>
      <c r="F76" s="797"/>
      <c r="G76" s="797"/>
      <c r="H76" s="797"/>
      <c r="I76" s="797"/>
      <c r="J76" s="797"/>
      <c r="K76" s="1081"/>
      <c r="L76" s="939"/>
      <c r="M76" s="1101"/>
      <c r="N76" s="1102"/>
      <c r="O76" s="1102"/>
      <c r="P76" s="1102"/>
      <c r="Q76" s="1102"/>
      <c r="R76" s="1102"/>
      <c r="S76" s="1102"/>
      <c r="T76" s="1102"/>
      <c r="U76" s="1102"/>
      <c r="V76" s="1102"/>
      <c r="W76" s="1102"/>
      <c r="X76" s="1102"/>
      <c r="Y76" s="1102"/>
      <c r="Z76" s="1102"/>
      <c r="AA76" s="1102"/>
      <c r="AB76" s="1102"/>
      <c r="AC76" s="1102"/>
      <c r="AD76" s="1102"/>
      <c r="AE76" s="1102"/>
      <c r="AF76" s="1102"/>
      <c r="AG76" s="1102"/>
      <c r="AH76" s="1102"/>
      <c r="AI76" s="1102"/>
      <c r="AJ76" s="1103"/>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950" t="s">
        <v>380</v>
      </c>
      <c r="AM79" s="951"/>
      <c r="AN79" s="951"/>
      <c r="AO79" s="951"/>
      <c r="AP79" s="951"/>
      <c r="AQ79" s="951"/>
      <c r="AR79" s="951"/>
      <c r="AS79" s="951"/>
      <c r="AT79" s="951"/>
      <c r="AU79" s="951"/>
      <c r="AV79" s="952"/>
      <c r="AW79" s="252"/>
    </row>
    <row r="80" spans="1:49" s="251" customFormat="1" ht="28.5" customHeight="1" thickBot="1">
      <c r="A80" s="913"/>
      <c r="B80" s="365" t="s">
        <v>143</v>
      </c>
      <c r="C80" s="1154"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155"/>
      <c r="AK80" s="271"/>
      <c r="AL80" s="252"/>
      <c r="AM80" s="252"/>
      <c r="AN80" s="252"/>
      <c r="AO80" s="252"/>
      <c r="AP80" s="252"/>
      <c r="AQ80" s="252"/>
      <c r="AR80" s="252"/>
      <c r="AS80" s="252"/>
      <c r="AT80" s="252"/>
      <c r="AU80" s="252"/>
      <c r="AV80" s="252"/>
      <c r="AW80" s="252"/>
    </row>
    <row r="81" spans="1:52" s="251" customFormat="1" ht="30.75" customHeight="1">
      <c r="A81" s="914"/>
      <c r="B81" s="926"/>
      <c r="C81" s="916" t="s">
        <v>155</v>
      </c>
      <c r="D81" s="917"/>
      <c r="E81" s="917"/>
      <c r="F81" s="917"/>
      <c r="G81" s="917"/>
      <c r="H81" s="917"/>
      <c r="I81" s="917"/>
      <c r="J81" s="918"/>
      <c r="K81" s="220" t="b">
        <v>0</v>
      </c>
      <c r="L81" s="408" t="s">
        <v>68</v>
      </c>
      <c r="M81" s="1082" t="s">
        <v>43</v>
      </c>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4"/>
      <c r="AK81" s="271"/>
      <c r="AL81" s="370"/>
      <c r="AM81" s="252"/>
      <c r="AN81" s="252"/>
      <c r="AO81" s="252"/>
      <c r="AP81" s="252"/>
      <c r="AQ81" s="252"/>
      <c r="AR81" s="252"/>
      <c r="AS81" s="252"/>
      <c r="AT81" s="252"/>
      <c r="AU81" s="252"/>
      <c r="AV81" s="252"/>
      <c r="AW81" s="252"/>
    </row>
    <row r="82" spans="1:52" s="251" customFormat="1" ht="39.75" customHeight="1">
      <c r="A82" s="914"/>
      <c r="B82" s="927"/>
      <c r="C82" s="919"/>
      <c r="D82" s="797"/>
      <c r="E82" s="797"/>
      <c r="F82" s="797"/>
      <c r="G82" s="797"/>
      <c r="H82" s="797"/>
      <c r="I82" s="797"/>
      <c r="J82" s="798"/>
      <c r="K82" s="221" t="b">
        <v>0</v>
      </c>
      <c r="L82" s="409" t="s">
        <v>149</v>
      </c>
      <c r="M82" s="1073" t="s">
        <v>40</v>
      </c>
      <c r="N82" s="1074"/>
      <c r="O82" s="1074"/>
      <c r="P82" s="1074"/>
      <c r="Q82" s="1074"/>
      <c r="R82" s="1074"/>
      <c r="S82" s="1074"/>
      <c r="T82" s="1074"/>
      <c r="U82" s="1074"/>
      <c r="V82" s="1074"/>
      <c r="W82" s="1074"/>
      <c r="X82" s="1074"/>
      <c r="Y82" s="1074"/>
      <c r="Z82" s="1074"/>
      <c r="AA82" s="1074"/>
      <c r="AB82" s="1074"/>
      <c r="AC82" s="1074"/>
      <c r="AD82" s="1074"/>
      <c r="AE82" s="1074"/>
      <c r="AF82" s="1074"/>
      <c r="AG82" s="1074"/>
      <c r="AH82" s="1074"/>
      <c r="AI82" s="1074"/>
      <c r="AJ82" s="1075"/>
      <c r="AK82" s="410"/>
      <c r="AL82" s="411"/>
      <c r="AM82" s="252"/>
      <c r="AN82" s="252"/>
      <c r="AO82" s="252"/>
      <c r="AP82" s="252"/>
      <c r="AQ82" s="252"/>
      <c r="AR82" s="252"/>
      <c r="AS82" s="252"/>
      <c r="AT82" s="252"/>
      <c r="AU82" s="252"/>
      <c r="AV82" s="252"/>
      <c r="AW82" s="252"/>
    </row>
    <row r="83" spans="1:52" s="251" customFormat="1" ht="40.5" customHeight="1" thickBot="1">
      <c r="A83" s="915"/>
      <c r="B83" s="1013"/>
      <c r="C83" s="920"/>
      <c r="D83" s="921"/>
      <c r="E83" s="921"/>
      <c r="F83" s="921"/>
      <c r="G83" s="921"/>
      <c r="H83" s="921"/>
      <c r="I83" s="921"/>
      <c r="J83" s="922"/>
      <c r="K83" s="222" t="b">
        <v>0</v>
      </c>
      <c r="L83" s="412" t="s">
        <v>148</v>
      </c>
      <c r="M83" s="876" t="s">
        <v>44</v>
      </c>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8"/>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879" t="s">
        <v>438</v>
      </c>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79"/>
      <c r="AE85" s="879"/>
      <c r="AF85" s="879"/>
      <c r="AG85" s="879"/>
      <c r="AH85" s="879"/>
      <c r="AI85" s="879"/>
      <c r="AJ85" s="879"/>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830" t="s">
        <v>439</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67"/>
    </row>
    <row r="91" spans="1:52" ht="22.5" customHeight="1">
      <c r="A91" s="420" t="s">
        <v>361</v>
      </c>
      <c r="B91" s="830" t="s">
        <v>440</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832" t="s">
        <v>431</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4">
        <f>W38</f>
        <v>0</v>
      </c>
      <c r="T95" s="1015"/>
      <c r="U95" s="1015"/>
      <c r="V95" s="1015"/>
      <c r="W95" s="1015"/>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1089" t="s">
        <v>93</v>
      </c>
      <c r="T96" s="1090"/>
      <c r="U96" s="1090"/>
      <c r="V96" s="1090"/>
      <c r="W96" s="1090"/>
      <c r="X96" s="1091"/>
      <c r="Y96" s="853" t="s">
        <v>158</v>
      </c>
      <c r="Z96" s="854"/>
      <c r="AA96" s="854"/>
      <c r="AB96" s="854"/>
      <c r="AC96" s="854"/>
      <c r="AD96" s="855"/>
      <c r="AE96" s="853" t="s">
        <v>94</v>
      </c>
      <c r="AF96" s="854"/>
      <c r="AG96" s="854"/>
      <c r="AH96" s="854"/>
      <c r="AI96" s="854"/>
      <c r="AJ96" s="855"/>
    </row>
    <row r="97" spans="1:54" ht="26.25" customHeight="1" thickBot="1">
      <c r="A97" s="428"/>
      <c r="B97" s="1111" t="s">
        <v>340</v>
      </c>
      <c r="C97" s="1112"/>
      <c r="D97" s="1112"/>
      <c r="E97" s="1112"/>
      <c r="F97" s="1112"/>
      <c r="G97" s="1112"/>
      <c r="H97" s="1112"/>
      <c r="I97" s="1112"/>
      <c r="J97" s="1112"/>
      <c r="K97" s="1112"/>
      <c r="L97" s="1112"/>
      <c r="M97" s="1112"/>
      <c r="N97" s="1112"/>
      <c r="O97" s="1112"/>
      <c r="P97" s="1112"/>
      <c r="Q97" s="1112"/>
      <c r="R97" s="1112"/>
      <c r="S97" s="997" t="b">
        <v>0</v>
      </c>
      <c r="T97" s="998"/>
      <c r="U97" s="998"/>
      <c r="V97" s="998"/>
      <c r="W97" s="998"/>
      <c r="X97" s="429"/>
      <c r="Y97" s="998" t="b">
        <v>0</v>
      </c>
      <c r="Z97" s="998"/>
      <c r="AA97" s="998"/>
      <c r="AB97" s="998"/>
      <c r="AC97" s="998"/>
      <c r="AD97" s="430"/>
      <c r="AE97" s="998" t="b">
        <v>0</v>
      </c>
      <c r="AF97" s="998"/>
      <c r="AG97" s="998"/>
      <c r="AH97" s="998"/>
      <c r="AI97" s="1076"/>
      <c r="AJ97" s="313" t="str">
        <f>IF(M19="○", IF(OR(AND(NOT(S97),NOT(Y97),AE97),AND(NOT(S97),NOT(Y97),NOT(AE97))),"×","○"),"")</f>
        <v/>
      </c>
      <c r="AK97" s="431"/>
      <c r="AL97" s="950" t="s">
        <v>312</v>
      </c>
      <c r="AM97" s="951"/>
      <c r="AN97" s="951"/>
      <c r="AO97" s="951"/>
      <c r="AP97" s="951"/>
      <c r="AQ97" s="951"/>
      <c r="AR97" s="951"/>
      <c r="AS97" s="951"/>
      <c r="AT97" s="951"/>
      <c r="AU97" s="951"/>
      <c r="AV97" s="952"/>
    </row>
    <row r="98" spans="1:54" ht="18.75" customHeight="1" thickBot="1">
      <c r="A98" s="432"/>
      <c r="B98" s="911" t="s">
        <v>390</v>
      </c>
      <c r="C98" s="912"/>
      <c r="D98" s="912"/>
      <c r="E98" s="912"/>
      <c r="F98" s="912"/>
      <c r="G98" s="912"/>
      <c r="H98" s="912"/>
      <c r="I98" s="912"/>
      <c r="J98" s="912"/>
      <c r="K98" s="912"/>
      <c r="L98" s="912"/>
      <c r="M98" s="912"/>
      <c r="N98" s="912"/>
      <c r="O98" s="912"/>
      <c r="P98" s="912"/>
      <c r="Q98" s="912"/>
      <c r="R98" s="912"/>
      <c r="S98" s="1161"/>
      <c r="T98" s="1003"/>
      <c r="U98" s="1003"/>
      <c r="V98" s="1003"/>
      <c r="W98" s="1003"/>
      <c r="X98" s="433" t="s">
        <v>216</v>
      </c>
      <c r="Y98" s="1003"/>
      <c r="Z98" s="1003"/>
      <c r="AA98" s="1003"/>
      <c r="AB98" s="1003"/>
      <c r="AC98" s="1003"/>
      <c r="AD98" s="434" t="s">
        <v>216</v>
      </c>
      <c r="AE98" s="1003"/>
      <c r="AF98" s="1003"/>
      <c r="AG98" s="1003"/>
      <c r="AH98" s="1003"/>
      <c r="AI98" s="1003"/>
      <c r="AJ98" s="435" t="s">
        <v>24</v>
      </c>
      <c r="AK98" s="1030" t="s">
        <v>373</v>
      </c>
    </row>
    <row r="99" spans="1:54" ht="17.25" customHeight="1" thickBot="1">
      <c r="A99" s="432"/>
      <c r="B99" s="843" t="s">
        <v>442</v>
      </c>
      <c r="C99" s="844"/>
      <c r="D99" s="844"/>
      <c r="E99" s="844"/>
      <c r="F99" s="844"/>
      <c r="G99" s="844"/>
      <c r="H99" s="844"/>
      <c r="I99" s="844"/>
      <c r="J99" s="844"/>
      <c r="K99" s="844"/>
      <c r="L99" s="844"/>
      <c r="M99" s="844"/>
      <c r="N99" s="844"/>
      <c r="O99" s="844"/>
      <c r="P99" s="844"/>
      <c r="Q99" s="844"/>
      <c r="R99" s="845"/>
      <c r="S99" s="841"/>
      <c r="T99" s="836"/>
      <c r="U99" s="836"/>
      <c r="V99" s="836"/>
      <c r="W99" s="837"/>
      <c r="X99" s="849" t="s">
        <v>274</v>
      </c>
      <c r="Y99" s="835"/>
      <c r="Z99" s="836"/>
      <c r="AA99" s="836"/>
      <c r="AB99" s="836"/>
      <c r="AC99" s="837"/>
      <c r="AD99" s="851" t="s">
        <v>274</v>
      </c>
      <c r="AE99" s="835"/>
      <c r="AF99" s="836"/>
      <c r="AG99" s="836"/>
      <c r="AH99" s="836"/>
      <c r="AI99" s="837"/>
      <c r="AJ99" s="436" t="str">
        <f>IF(M19="○", IF(AND(S97=TRUE,Y97=TRUE), IF(AND(S99&gt;Y99, Y99&gt;0),"○","×"),""),"")</f>
        <v/>
      </c>
      <c r="AK99" s="1030"/>
      <c r="AL99" s="950" t="s">
        <v>452</v>
      </c>
      <c r="AM99" s="1085"/>
      <c r="AN99" s="1085"/>
      <c r="AO99" s="1085"/>
      <c r="AP99" s="1085"/>
      <c r="AQ99" s="1085"/>
      <c r="AR99" s="1085"/>
      <c r="AS99" s="1085"/>
      <c r="AT99" s="1085"/>
      <c r="AU99" s="1085"/>
      <c r="AV99" s="1086"/>
    </row>
    <row r="100" spans="1:54" ht="17.25" customHeight="1" thickBot="1">
      <c r="A100" s="432"/>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3" t="str">
        <f>IF(M19="○", IF(AND(Y97=TRUE,AE97=TRUE), IF(AND(Y103="",AE103=""), IF(AND(Y99&gt;=2*AE99,AE99&gt;0),"○","×"), IF(AND(Y103&gt;=AE103, Y99&gt;0, AE99&gt;0),"○","×")), IF(AND(S97=TRUE,AE97=TRUE),IF(AND(Y103&gt;=AE103,AE103&gt;0), IF(AND(S99&gt;2*AE99,AE99&gt;0),"○","×"),"×"),"")),"")</f>
        <v/>
      </c>
      <c r="AK100" s="1031" t="s">
        <v>291</v>
      </c>
      <c r="AL100" s="950" t="s">
        <v>453</v>
      </c>
      <c r="AM100" s="1085"/>
      <c r="AN100" s="1085"/>
      <c r="AO100" s="1085"/>
      <c r="AP100" s="1085"/>
      <c r="AQ100" s="1085"/>
      <c r="AR100" s="1085"/>
      <c r="AS100" s="1085"/>
      <c r="AT100" s="1085"/>
      <c r="AU100" s="1085"/>
      <c r="AV100" s="1086"/>
    </row>
    <row r="101" spans="1:54" ht="18.75" customHeight="1">
      <c r="A101" s="432"/>
      <c r="B101" s="846" t="s">
        <v>292</v>
      </c>
      <c r="C101" s="847"/>
      <c r="D101" s="847"/>
      <c r="E101" s="847"/>
      <c r="F101" s="847"/>
      <c r="G101" s="847"/>
      <c r="H101" s="847"/>
      <c r="I101" s="847"/>
      <c r="J101" s="847"/>
      <c r="K101" s="847"/>
      <c r="L101" s="847"/>
      <c r="M101" s="847"/>
      <c r="N101" s="847"/>
      <c r="O101" s="847"/>
      <c r="P101" s="847"/>
      <c r="Q101" s="847"/>
      <c r="R101" s="847"/>
      <c r="S101" s="1162">
        <f>IFERROR(S95/((IFERROR(S98/(S99/S99), 0))+IFERROR(Y98/(S99/Y99),0)+IFERROR(AE98/(S99/AE99),0))/Y115,0)</f>
        <v>0</v>
      </c>
      <c r="T101" s="1163"/>
      <c r="U101" s="1163"/>
      <c r="V101" s="1163"/>
      <c r="W101" s="1163"/>
      <c r="X101" s="437" t="s">
        <v>139</v>
      </c>
      <c r="Y101" s="1164">
        <f>IFERROR(S95/((IFERROR(S98/(Y99/S99), 0))+IFERROR(Y98/(Y99/Y99),0)+IFERROR(AE98/(Y99/AE99),0))/Y115,0)</f>
        <v>0</v>
      </c>
      <c r="Z101" s="1163"/>
      <c r="AA101" s="1163"/>
      <c r="AB101" s="1163"/>
      <c r="AC101" s="1163"/>
      <c r="AD101" s="437" t="s">
        <v>139</v>
      </c>
      <c r="AE101" s="1164">
        <f>IFERROR(S95/((IFERROR(S98/(AE99/S99), 0))+IFERROR(Y98/(AE99/Y99),0)+IFERROR(AE98/(AE99/AE99),0))/Y115,0)</f>
        <v>0</v>
      </c>
      <c r="AF101" s="1163"/>
      <c r="AG101" s="1163"/>
      <c r="AH101" s="1163"/>
      <c r="AI101" s="1163"/>
      <c r="AJ101" s="438" t="s">
        <v>139</v>
      </c>
      <c r="AK101" s="1031"/>
    </row>
    <row r="102" spans="1:54" ht="19.5" customHeight="1">
      <c r="A102" s="432"/>
      <c r="B102" s="1012" t="s">
        <v>293</v>
      </c>
      <c r="C102" s="946"/>
      <c r="D102" s="946"/>
      <c r="E102" s="946"/>
      <c r="F102" s="946"/>
      <c r="G102" s="946"/>
      <c r="H102" s="946"/>
      <c r="I102" s="946"/>
      <c r="J102" s="946"/>
      <c r="K102" s="946"/>
      <c r="L102" s="946"/>
      <c r="M102" s="946"/>
      <c r="N102" s="946"/>
      <c r="O102" s="946"/>
      <c r="P102" s="946"/>
      <c r="Q102" s="946"/>
      <c r="R102" s="946"/>
      <c r="S102" s="439" t="s">
        <v>125</v>
      </c>
      <c r="T102" s="1001" t="e">
        <f>S98*S101*Y115</f>
        <v>#VALUE!</v>
      </c>
      <c r="U102" s="1001"/>
      <c r="V102" s="1001"/>
      <c r="W102" s="440" t="s">
        <v>139</v>
      </c>
      <c r="X102" s="441" t="s">
        <v>140</v>
      </c>
      <c r="Y102" s="442" t="s">
        <v>125</v>
      </c>
      <c r="Z102" s="1002" t="e">
        <f>Y98*Y101*Y115</f>
        <v>#VALUE!</v>
      </c>
      <c r="AA102" s="1002"/>
      <c r="AB102" s="1002"/>
      <c r="AC102" s="443" t="s">
        <v>139</v>
      </c>
      <c r="AD102" s="441" t="s">
        <v>140</v>
      </c>
      <c r="AE102" s="442" t="s">
        <v>125</v>
      </c>
      <c r="AF102" s="1002" t="e">
        <f>AE98*AE101*Y115</f>
        <v>#VALUE!</v>
      </c>
      <c r="AG102" s="1002"/>
      <c r="AH102" s="1002"/>
      <c r="AI102" s="443" t="s">
        <v>139</v>
      </c>
      <c r="AJ102" s="444" t="s">
        <v>140</v>
      </c>
    </row>
    <row r="103" spans="1:54" ht="24.75" customHeight="1" thickBot="1">
      <c r="A103" s="428"/>
      <c r="B103" s="1146" t="s">
        <v>381</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43"/>
      <c r="Z103" s="1144"/>
      <c r="AA103" s="1144"/>
      <c r="AB103" s="1144"/>
      <c r="AC103" s="1145"/>
      <c r="AD103" s="445" t="s">
        <v>1</v>
      </c>
      <c r="AE103" s="933"/>
      <c r="AF103" s="934"/>
      <c r="AG103" s="934"/>
      <c r="AH103" s="934"/>
      <c r="AI103" s="935"/>
      <c r="AJ103" s="446" t="s">
        <v>1</v>
      </c>
      <c r="AK103" s="249"/>
    </row>
    <row r="104" spans="1:54" ht="30.75" customHeight="1" thickBot="1">
      <c r="A104" s="428"/>
      <c r="B104" s="1139" t="s">
        <v>382</v>
      </c>
      <c r="C104" s="1140"/>
      <c r="D104" s="1140"/>
      <c r="E104" s="1140"/>
      <c r="F104" s="1140"/>
      <c r="G104" s="1140"/>
      <c r="H104" s="1140"/>
      <c r="I104" s="1140"/>
      <c r="J104" s="1140"/>
      <c r="K104" s="1140"/>
      <c r="L104" s="1140"/>
      <c r="M104" s="1140"/>
      <c r="N104" s="1140"/>
      <c r="O104" s="1140"/>
      <c r="P104" s="1140"/>
      <c r="Q104" s="1140"/>
      <c r="R104" s="1140"/>
      <c r="S104" s="1056"/>
      <c r="T104" s="1056"/>
      <c r="U104" s="1056"/>
      <c r="V104" s="1056"/>
      <c r="W104" s="1056"/>
      <c r="X104" s="1056"/>
      <c r="Y104" s="1004"/>
      <c r="Z104" s="1005"/>
      <c r="AA104" s="1005"/>
      <c r="AB104" s="1005"/>
      <c r="AC104" s="1005"/>
      <c r="AD104" s="447" t="s">
        <v>1</v>
      </c>
      <c r="AE104" s="448" t="s">
        <v>286</v>
      </c>
      <c r="AF104" s="449" t="str">
        <f>IF(M19="○", IF(Y104,IF(Y104&lt;=4400000,"○","☓"),""),"")</f>
        <v/>
      </c>
      <c r="AG104" s="450" t="s">
        <v>307</v>
      </c>
      <c r="AH104" s="451"/>
      <c r="AI104" s="451"/>
      <c r="AJ104" s="451"/>
      <c r="AK104" s="257"/>
      <c r="AL104" s="950" t="s">
        <v>428</v>
      </c>
      <c r="AM104" s="1085"/>
      <c r="AN104" s="1085"/>
      <c r="AO104" s="1085"/>
      <c r="AP104" s="1085"/>
      <c r="AQ104" s="1085"/>
      <c r="AR104" s="1085"/>
      <c r="AS104" s="1085"/>
      <c r="AT104" s="1085"/>
      <c r="AU104" s="1085"/>
      <c r="AV104" s="1086"/>
    </row>
    <row r="105" spans="1:54" s="251" customFormat="1" ht="28.5" customHeight="1">
      <c r="A105" s="452"/>
      <c r="B105" s="1141" t="s">
        <v>300</v>
      </c>
      <c r="C105" s="1142"/>
      <c r="D105" s="1142"/>
      <c r="E105" s="1142"/>
      <c r="F105" s="1142"/>
      <c r="G105" s="1142"/>
      <c r="H105" s="1142"/>
      <c r="I105" s="1142"/>
      <c r="J105" s="1142"/>
      <c r="K105" s="1142"/>
      <c r="L105" s="1142"/>
      <c r="M105" s="1142"/>
      <c r="N105" s="1142"/>
      <c r="O105" s="1142"/>
      <c r="P105" s="1142"/>
      <c r="Q105" s="1142"/>
      <c r="R105" s="1142"/>
      <c r="S105" s="1142"/>
      <c r="T105" s="1142"/>
      <c r="U105" s="1142"/>
      <c r="V105" s="1142"/>
      <c r="W105" s="1142"/>
      <c r="X105" s="1142"/>
      <c r="Y105" s="1004"/>
      <c r="Z105" s="1005"/>
      <c r="AA105" s="1005"/>
      <c r="AB105" s="1005"/>
      <c r="AC105" s="1005"/>
      <c r="AD105" s="438" t="s">
        <v>289</v>
      </c>
      <c r="AE105" s="453" t="s">
        <v>286</v>
      </c>
      <c r="AF105" s="1087" t="str">
        <f>IF(M19="○",IF(OR(Y105&gt;=Y106,OR(C108,C109,C110,C111)=TRUE),"○","☓"),"")</f>
        <v/>
      </c>
      <c r="AG105" s="938" t="s">
        <v>290</v>
      </c>
      <c r="AH105" s="257"/>
      <c r="AJ105" s="454"/>
      <c r="AK105" s="271"/>
      <c r="AL105" s="1119" t="s">
        <v>429</v>
      </c>
      <c r="AM105" s="1120"/>
      <c r="AN105" s="1120"/>
      <c r="AO105" s="1120"/>
      <c r="AP105" s="1120"/>
      <c r="AQ105" s="1120"/>
      <c r="AR105" s="1120"/>
      <c r="AS105" s="1120"/>
      <c r="AT105" s="1120"/>
      <c r="AU105" s="1120"/>
      <c r="AV105" s="1121"/>
      <c r="AW105" s="252"/>
      <c r="AX105" s="455"/>
      <c r="AY105" s="455"/>
      <c r="AZ105" s="455"/>
      <c r="BA105" s="455"/>
      <c r="BB105" s="455"/>
    </row>
    <row r="106" spans="1:54" s="251" customFormat="1" ht="28.5" customHeight="1" thickBot="1">
      <c r="A106" s="452"/>
      <c r="B106" s="1099" t="s">
        <v>385</v>
      </c>
      <c r="C106" s="1100"/>
      <c r="D106" s="1100"/>
      <c r="E106" s="1100"/>
      <c r="F106" s="1100"/>
      <c r="G106" s="1100"/>
      <c r="H106" s="1100"/>
      <c r="I106" s="1100"/>
      <c r="J106" s="1100"/>
      <c r="K106" s="1100"/>
      <c r="L106" s="1100"/>
      <c r="M106" s="1100"/>
      <c r="N106" s="1100"/>
      <c r="O106" s="1100"/>
      <c r="P106" s="1100"/>
      <c r="Q106" s="1100"/>
      <c r="R106" s="1100"/>
      <c r="S106" s="1100"/>
      <c r="T106" s="1100"/>
      <c r="U106" s="1100"/>
      <c r="V106" s="1100"/>
      <c r="W106" s="1100"/>
      <c r="X106" s="1100"/>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7"/>
      <c r="AA106" s="937"/>
      <c r="AB106" s="937"/>
      <c r="AC106" s="937"/>
      <c r="AD106" s="456" t="s">
        <v>294</v>
      </c>
      <c r="AE106" s="453" t="s">
        <v>286</v>
      </c>
      <c r="AF106" s="1088"/>
      <c r="AG106" s="938"/>
      <c r="AH106" s="257"/>
      <c r="AI106" s="453"/>
      <c r="AJ106" s="454"/>
      <c r="AK106" s="271"/>
      <c r="AL106" s="1125"/>
      <c r="AM106" s="1126"/>
      <c r="AN106" s="1126"/>
      <c r="AO106" s="1126"/>
      <c r="AP106" s="1126"/>
      <c r="AQ106" s="1126"/>
      <c r="AR106" s="1126"/>
      <c r="AS106" s="1126"/>
      <c r="AT106" s="1126"/>
      <c r="AU106" s="1126"/>
      <c r="AV106" s="1127"/>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949" t="s">
        <v>159</v>
      </c>
      <c r="E110" s="949"/>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4" t="s">
        <v>31</v>
      </c>
      <c r="AL111" s="463"/>
      <c r="AM111" s="252"/>
      <c r="AN111" s="252"/>
      <c r="AO111" s="252"/>
      <c r="AP111" s="252"/>
      <c r="AQ111" s="252"/>
      <c r="AR111" s="252"/>
      <c r="AS111" s="252"/>
      <c r="AT111" s="252"/>
      <c r="AU111" s="252"/>
      <c r="AV111" s="252"/>
      <c r="AW111" s="252"/>
    </row>
    <row r="112" spans="1:54" s="305" customFormat="1" ht="33" customHeight="1">
      <c r="A112" s="830" t="s">
        <v>443</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950" t="s">
        <v>331</v>
      </c>
      <c r="AM114" s="1085"/>
      <c r="AN114" s="1085"/>
      <c r="AO114" s="1085"/>
      <c r="AP114" s="1085"/>
      <c r="AQ114" s="1085"/>
      <c r="AR114" s="1085"/>
      <c r="AS114" s="1085"/>
      <c r="AT114" s="1085"/>
      <c r="AU114" s="1085"/>
      <c r="AV114" s="1086"/>
    </row>
    <row r="115" spans="1:52" s="251" customFormat="1" ht="22.5" customHeight="1" thickBot="1">
      <c r="A115" s="1062" t="s">
        <v>324</v>
      </c>
      <c r="B115" s="803"/>
      <c r="C115" s="803"/>
      <c r="D115" s="803"/>
      <c r="E115" s="317"/>
      <c r="F115" s="476" t="s">
        <v>21</v>
      </c>
      <c r="G115" s="318"/>
      <c r="H115" s="1028"/>
      <c r="I115" s="1028"/>
      <c r="J115" s="318" t="s">
        <v>11</v>
      </c>
      <c r="K115" s="1028"/>
      <c r="L115" s="1028"/>
      <c r="M115" s="318" t="s">
        <v>12</v>
      </c>
      <c r="N115" s="319" t="s">
        <v>13</v>
      </c>
      <c r="O115" s="319"/>
      <c r="P115" s="318" t="s">
        <v>21</v>
      </c>
      <c r="Q115" s="318"/>
      <c r="R115" s="1028"/>
      <c r="S115" s="1028"/>
      <c r="T115" s="318" t="s">
        <v>11</v>
      </c>
      <c r="U115" s="1028"/>
      <c r="V115" s="1028"/>
      <c r="W115" s="318" t="s">
        <v>12</v>
      </c>
      <c r="X115" s="318" t="s">
        <v>116</v>
      </c>
      <c r="Y115" s="318" t="str">
        <f>IF(H115&gt;=1,(R115*12+U115)-(H115*12+K115)+1,"")</f>
        <v/>
      </c>
      <c r="Z115" s="1071" t="s">
        <v>117</v>
      </c>
      <c r="AA115" s="1071"/>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1032" t="s">
        <v>280</v>
      </c>
      <c r="B116" s="1033"/>
      <c r="C116" s="1033"/>
      <c r="D116" s="1033"/>
      <c r="E116" s="1006"/>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57"/>
      <c r="AL116" s="252"/>
      <c r="AU116" s="267"/>
    </row>
    <row r="117" spans="1:52" ht="18.75" customHeight="1" thickBot="1">
      <c r="A117" s="1069"/>
      <c r="B117" s="781"/>
      <c r="C117" s="781"/>
      <c r="D117" s="781"/>
      <c r="E117" s="860" t="s">
        <v>374</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3" t="str">
        <f>IF(S97=FALSE, IF(Q117&lt;&gt;"","○","×"),"")</f>
        <v>×</v>
      </c>
      <c r="AK117" s="257"/>
      <c r="AL117" s="950" t="s">
        <v>389</v>
      </c>
      <c r="AM117" s="1085"/>
      <c r="AN117" s="1085"/>
      <c r="AO117" s="1085"/>
      <c r="AP117" s="1085"/>
      <c r="AQ117" s="1085"/>
      <c r="AR117" s="1085"/>
      <c r="AS117" s="1085"/>
      <c r="AT117" s="1085"/>
      <c r="AU117" s="1085"/>
      <c r="AV117" s="1086"/>
    </row>
    <row r="118" spans="1:52" ht="29.25" customHeight="1">
      <c r="A118" s="1062" t="s">
        <v>35</v>
      </c>
      <c r="B118" s="803"/>
      <c r="C118" s="803"/>
      <c r="D118" s="803"/>
      <c r="E118" s="58"/>
      <c r="F118" s="923" t="s">
        <v>33</v>
      </c>
      <c r="G118" s="923"/>
      <c r="H118" s="923"/>
      <c r="I118" s="59" t="b">
        <v>0</v>
      </c>
      <c r="J118" s="923" t="s">
        <v>71</v>
      </c>
      <c r="K118" s="923"/>
      <c r="L118" s="923"/>
      <c r="M118" s="923"/>
      <c r="N118" s="923"/>
      <c r="O118" s="60" t="b">
        <v>0</v>
      </c>
      <c r="P118" s="783" t="s">
        <v>72</v>
      </c>
      <c r="Q118" s="783"/>
      <c r="R118" s="783"/>
      <c r="S118" s="783"/>
      <c r="T118" s="783"/>
      <c r="U118" s="783"/>
      <c r="V118" s="60" t="b">
        <v>0</v>
      </c>
      <c r="W118" s="923" t="s">
        <v>34</v>
      </c>
      <c r="X118" s="923"/>
      <c r="Y118" s="308"/>
      <c r="Z118" s="164" t="b">
        <v>0</v>
      </c>
      <c r="AA118" s="783" t="s">
        <v>29</v>
      </c>
      <c r="AB118" s="783"/>
      <c r="AC118" s="478" t="s">
        <v>30</v>
      </c>
      <c r="AD118" s="903"/>
      <c r="AE118" s="903"/>
      <c r="AF118" s="903"/>
      <c r="AG118" s="903"/>
      <c r="AH118" s="903"/>
      <c r="AI118" s="315" t="s">
        <v>31</v>
      </c>
      <c r="AJ118" s="479"/>
      <c r="AK118" s="257"/>
    </row>
    <row r="119" spans="1:52" ht="19.5" customHeight="1">
      <c r="A119" s="1032" t="s">
        <v>32</v>
      </c>
      <c r="B119" s="1033"/>
      <c r="C119" s="1033"/>
      <c r="D119" s="1033"/>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1165"/>
      <c r="B120" s="1166"/>
      <c r="C120" s="1166"/>
      <c r="D120" s="1166"/>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1040"/>
      <c r="Y120" s="1040"/>
      <c r="Z120" s="1040"/>
      <c r="AA120" s="1040"/>
      <c r="AB120" s="1040"/>
      <c r="AC120" s="1040"/>
      <c r="AD120" s="1040"/>
      <c r="AE120" s="1040"/>
      <c r="AF120" s="1040"/>
      <c r="AG120" s="1040"/>
      <c r="AH120" s="1040"/>
      <c r="AI120" s="1040"/>
      <c r="AJ120" s="481" t="s">
        <v>31</v>
      </c>
      <c r="AK120" s="257"/>
      <c r="AL120" s="252"/>
      <c r="AU120" s="267"/>
    </row>
    <row r="121" spans="1:52" ht="24.75" customHeight="1">
      <c r="A121" s="1165"/>
      <c r="B121" s="1166"/>
      <c r="C121" s="1166"/>
      <c r="D121" s="1166"/>
      <c r="E121" s="886" t="s">
        <v>341</v>
      </c>
      <c r="F121" s="887"/>
      <c r="G121" s="887"/>
      <c r="H121" s="887"/>
      <c r="I121" s="887"/>
      <c r="J121" s="887"/>
      <c r="K121" s="887"/>
      <c r="L121" s="887"/>
      <c r="M121" s="887"/>
      <c r="N121" s="887"/>
      <c r="O121" s="887"/>
      <c r="P121" s="887"/>
      <c r="Q121" s="887"/>
      <c r="R121" s="887"/>
      <c r="S121" s="887"/>
      <c r="T121" s="887"/>
      <c r="U121" s="887"/>
      <c r="V121" s="887"/>
      <c r="W121" s="887"/>
      <c r="X121" s="887"/>
      <c r="Y121" s="887"/>
      <c r="Z121" s="887"/>
      <c r="AA121" s="887"/>
      <c r="AB121" s="887"/>
      <c r="AC121" s="887"/>
      <c r="AD121" s="887"/>
      <c r="AE121" s="887"/>
      <c r="AF121" s="887"/>
      <c r="AG121" s="887"/>
      <c r="AH121" s="887"/>
      <c r="AI121" s="887"/>
      <c r="AJ121" s="888"/>
      <c r="AK121" s="257"/>
      <c r="AL121" s="252"/>
      <c r="AU121" s="267"/>
    </row>
    <row r="122" spans="1:52" ht="57.75" customHeight="1" thickBot="1">
      <c r="A122" s="1165"/>
      <c r="B122" s="1166"/>
      <c r="C122" s="1166"/>
      <c r="D122" s="1166"/>
      <c r="E122" s="1128"/>
      <c r="F122" s="1129"/>
      <c r="G122" s="1129"/>
      <c r="H122" s="1129"/>
      <c r="I122" s="1129"/>
      <c r="J122" s="1129"/>
      <c r="K122" s="1129"/>
      <c r="L122" s="1129"/>
      <c r="M122" s="1129"/>
      <c r="N122" s="1129"/>
      <c r="O122" s="1129"/>
      <c r="P122" s="1129"/>
      <c r="Q122" s="1129"/>
      <c r="R122" s="1129"/>
      <c r="S122" s="1129"/>
      <c r="T122" s="1129"/>
      <c r="U122" s="1129"/>
      <c r="V122" s="1129"/>
      <c r="W122" s="1129"/>
      <c r="X122" s="1129"/>
      <c r="Y122" s="1129"/>
      <c r="Z122" s="1129"/>
      <c r="AA122" s="1129"/>
      <c r="AB122" s="1129"/>
      <c r="AC122" s="1129"/>
      <c r="AD122" s="1129"/>
      <c r="AE122" s="1129"/>
      <c r="AF122" s="1129"/>
      <c r="AG122" s="1129"/>
      <c r="AH122" s="1129"/>
      <c r="AI122" s="1129"/>
      <c r="AJ122" s="1130"/>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1165"/>
      <c r="B123" s="1166"/>
      <c r="C123" s="1166"/>
      <c r="D123" s="1166"/>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1069"/>
      <c r="B124" s="781"/>
      <c r="C124" s="781"/>
      <c r="D124" s="781"/>
      <c r="E124" s="338" t="s">
        <v>120</v>
      </c>
      <c r="F124" s="339"/>
      <c r="G124" s="339"/>
      <c r="H124" s="339"/>
      <c r="I124" s="339"/>
      <c r="J124" s="339"/>
      <c r="K124" s="482"/>
      <c r="L124" s="1066" t="s">
        <v>121</v>
      </c>
      <c r="M124" s="1067"/>
      <c r="N124" s="1068"/>
      <c r="O124" s="1068"/>
      <c r="P124" s="340" t="s">
        <v>4</v>
      </c>
      <c r="Q124" s="1068"/>
      <c r="R124" s="1068"/>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950" t="s">
        <v>313</v>
      </c>
      <c r="AM126" s="1085"/>
      <c r="AN126" s="1085"/>
      <c r="AO126" s="1085"/>
      <c r="AP126" s="1085"/>
      <c r="AQ126" s="1085"/>
      <c r="AR126" s="1085"/>
      <c r="AS126" s="1085"/>
      <c r="AT126" s="1085"/>
      <c r="AU126" s="1085"/>
      <c r="AV126" s="1086"/>
      <c r="AW126" s="487"/>
    </row>
    <row r="127" spans="1:52" s="488" customFormat="1" ht="18.75" customHeight="1">
      <c r="A127" s="1032" t="s">
        <v>25</v>
      </c>
      <c r="B127" s="1033"/>
      <c r="C127" s="1033"/>
      <c r="D127" s="1034" t="b">
        <v>0</v>
      </c>
      <c r="E127" s="223" t="b">
        <v>0</v>
      </c>
      <c r="F127" s="1109" t="s">
        <v>27</v>
      </c>
      <c r="G127" s="1109"/>
      <c r="H127" s="1109"/>
      <c r="I127" s="1109"/>
      <c r="J127" s="1109"/>
      <c r="K127" s="1109"/>
      <c r="L127" s="1109"/>
      <c r="M127" s="1109"/>
      <c r="N127" s="1109"/>
      <c r="O127" s="1109"/>
      <c r="P127" s="1109"/>
      <c r="Q127" s="1109"/>
      <c r="R127" s="1109"/>
      <c r="S127" s="1109"/>
      <c r="T127" s="1109"/>
      <c r="U127" s="1109"/>
      <c r="V127" s="1109"/>
      <c r="W127" s="1109"/>
      <c r="X127" s="1109"/>
      <c r="Y127" s="1109"/>
      <c r="Z127" s="1109"/>
      <c r="AA127" s="1109"/>
      <c r="AB127" s="1109"/>
      <c r="AC127" s="1109"/>
      <c r="AD127" s="1109"/>
      <c r="AE127" s="1109"/>
      <c r="AF127" s="1109"/>
      <c r="AG127" s="1109"/>
      <c r="AH127" s="1109"/>
      <c r="AI127" s="1109"/>
      <c r="AJ127" s="1110"/>
      <c r="AK127" s="257"/>
      <c r="AL127" s="487"/>
      <c r="AM127" s="487"/>
      <c r="AN127" s="487"/>
      <c r="AO127" s="487"/>
      <c r="AP127" s="487"/>
      <c r="AQ127" s="487"/>
      <c r="AR127" s="487"/>
      <c r="AS127" s="487"/>
      <c r="AT127" s="487"/>
      <c r="AU127" s="487"/>
      <c r="AV127" s="487"/>
      <c r="AW127" s="487"/>
    </row>
    <row r="128" spans="1:52" s="488" customFormat="1" ht="18.75" customHeight="1">
      <c r="A128" s="1035"/>
      <c r="B128" s="1036"/>
      <c r="C128" s="1036"/>
      <c r="D128" s="1037" t="b">
        <v>0</v>
      </c>
      <c r="E128" s="224" t="b">
        <v>0</v>
      </c>
      <c r="F128" s="921" t="s">
        <v>55</v>
      </c>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921"/>
      <c r="AJ128" s="922"/>
      <c r="AK128" s="271"/>
      <c r="AL128" s="487"/>
      <c r="AM128" s="487"/>
      <c r="AN128" s="487"/>
      <c r="AO128" s="487"/>
      <c r="AP128" s="487"/>
      <c r="AQ128" s="487"/>
      <c r="AR128" s="487"/>
      <c r="AS128" s="487"/>
      <c r="AT128" s="487"/>
      <c r="AU128" s="487"/>
      <c r="AV128" s="487"/>
      <c r="AW128" s="487"/>
    </row>
    <row r="129" spans="1:73" s="488" customFormat="1" ht="18" customHeight="1">
      <c r="A129" s="1113" t="s">
        <v>26</v>
      </c>
      <c r="B129" s="1114"/>
      <c r="C129" s="1114"/>
      <c r="D129" s="1115" t="b">
        <v>0</v>
      </c>
      <c r="E129" s="224" t="b">
        <v>0</v>
      </c>
      <c r="F129" s="1131" t="s">
        <v>28</v>
      </c>
      <c r="G129" s="1131"/>
      <c r="H129" s="1131"/>
      <c r="I129" s="1131"/>
      <c r="J129" s="1131"/>
      <c r="K129" s="1131"/>
      <c r="L129" s="1131"/>
      <c r="M129" s="1131"/>
      <c r="N129" s="1131"/>
      <c r="O129" s="1131"/>
      <c r="P129" s="1131"/>
      <c r="Q129" s="1131"/>
      <c r="R129" s="1131"/>
      <c r="S129" s="1131"/>
      <c r="T129" s="1131"/>
      <c r="U129" s="1131"/>
      <c r="V129" s="1131"/>
      <c r="W129" s="1131"/>
      <c r="X129" s="1131"/>
      <c r="Y129" s="1131"/>
      <c r="Z129" s="1131"/>
      <c r="AA129" s="1131"/>
      <c r="AB129" s="1131"/>
      <c r="AC129" s="1131"/>
      <c r="AD129" s="1131"/>
      <c r="AE129" s="1131"/>
      <c r="AF129" s="1131"/>
      <c r="AG129" s="1131"/>
      <c r="AH129" s="1131"/>
      <c r="AI129" s="1131"/>
      <c r="AJ129" s="1132"/>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1069"/>
      <c r="B130" s="781"/>
      <c r="C130" s="781"/>
      <c r="D130" s="1116" t="b">
        <v>0</v>
      </c>
      <c r="E130" s="225" t="b">
        <v>0</v>
      </c>
      <c r="F130" s="489" t="s">
        <v>317</v>
      </c>
      <c r="G130" s="490"/>
      <c r="H130" s="491" t="s">
        <v>30</v>
      </c>
      <c r="I130" s="1070"/>
      <c r="J130" s="1070"/>
      <c r="K130" s="1070"/>
      <c r="L130" s="1070"/>
      <c r="M130" s="1070"/>
      <c r="N130" s="1070"/>
      <c r="O130" s="1070"/>
      <c r="P130" s="1070"/>
      <c r="Q130" s="1070"/>
      <c r="R130" s="1070"/>
      <c r="S130" s="1070"/>
      <c r="T130" s="1070"/>
      <c r="U130" s="1070"/>
      <c r="V130" s="1070"/>
      <c r="W130" s="1070"/>
      <c r="X130" s="107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833" t="s">
        <v>366</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297" customFormat="1" ht="22.5" customHeight="1">
      <c r="A135" s="420" t="s">
        <v>365</v>
      </c>
      <c r="B135" s="830" t="s">
        <v>435</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1010">
        <f>S139+S142</f>
        <v>0</v>
      </c>
      <c r="T137" s="1011"/>
      <c r="U137" s="1011"/>
      <c r="V137" s="1011"/>
      <c r="W137" s="1011"/>
      <c r="X137" s="312" t="s">
        <v>1</v>
      </c>
      <c r="Y137" s="502"/>
      <c r="Z137" s="502"/>
      <c r="AA137" s="502"/>
      <c r="AB137" s="503"/>
      <c r="AC137" s="271"/>
      <c r="AD137" s="271"/>
      <c r="AE137" s="271"/>
      <c r="AF137" s="271"/>
      <c r="AG137" s="271"/>
      <c r="AH137" s="271"/>
      <c r="AI137" s="271"/>
      <c r="AK137" s="271"/>
    </row>
    <row r="138" spans="1:73" ht="23.25" customHeight="1" thickBot="1">
      <c r="A138" s="1060" t="s">
        <v>400</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29"/>
      <c r="AF138" s="345"/>
      <c r="AG138" s="345"/>
      <c r="AH138" s="345"/>
      <c r="AI138" s="345"/>
      <c r="AJ138" s="345"/>
      <c r="AK138" s="345"/>
    </row>
    <row r="139" spans="1:73" ht="19.5" customHeight="1" thickBot="1">
      <c r="A139" s="880" t="s">
        <v>281</v>
      </c>
      <c r="B139" s="881"/>
      <c r="C139" s="331" t="s">
        <v>283</v>
      </c>
      <c r="D139" s="331"/>
      <c r="E139" s="331"/>
      <c r="F139" s="331"/>
      <c r="G139" s="331"/>
      <c r="H139" s="331"/>
      <c r="I139" s="331"/>
      <c r="J139" s="331"/>
      <c r="K139" s="331"/>
      <c r="L139" s="331"/>
      <c r="M139" s="331"/>
      <c r="N139" s="331"/>
      <c r="O139" s="331"/>
      <c r="P139" s="331"/>
      <c r="Q139" s="331"/>
      <c r="R139" s="331"/>
      <c r="S139" s="1049"/>
      <c r="T139" s="1050"/>
      <c r="U139" s="1050"/>
      <c r="V139" s="1050"/>
      <c r="W139" s="1051"/>
      <c r="X139" s="312" t="s">
        <v>1</v>
      </c>
      <c r="Y139" s="504"/>
      <c r="Z139" s="500"/>
      <c r="AA139" s="505"/>
      <c r="AB139" s="506"/>
      <c r="AC139" s="506"/>
      <c r="AD139" s="507"/>
      <c r="AE139" s="1053" t="s">
        <v>286</v>
      </c>
      <c r="AF139" s="345"/>
      <c r="AH139" s="345"/>
      <c r="AJ139" s="345"/>
      <c r="AK139" s="345"/>
    </row>
    <row r="140" spans="1:73" ht="19.5" customHeight="1" thickBot="1">
      <c r="A140" s="882"/>
      <c r="B140" s="883"/>
      <c r="C140" s="508"/>
      <c r="D140" s="1055" t="s">
        <v>434</v>
      </c>
      <c r="E140" s="1055"/>
      <c r="F140" s="1055"/>
      <c r="G140" s="1055"/>
      <c r="H140" s="1055"/>
      <c r="I140" s="1055"/>
      <c r="J140" s="1055"/>
      <c r="K140" s="1055"/>
      <c r="L140" s="1055"/>
      <c r="M140" s="1055"/>
      <c r="N140" s="1055"/>
      <c r="O140" s="1055"/>
      <c r="P140" s="1055"/>
      <c r="Q140" s="1055"/>
      <c r="R140" s="1055"/>
      <c r="S140" s="1044"/>
      <c r="T140" s="1045"/>
      <c r="U140" s="1045"/>
      <c r="V140" s="1045"/>
      <c r="W140" s="1046"/>
      <c r="X140" s="509" t="s">
        <v>1</v>
      </c>
      <c r="Y140" s="510" t="s">
        <v>30</v>
      </c>
      <c r="Z140" s="1063">
        <f>IFERROR(S140/S139*100,0)</f>
        <v>0</v>
      </c>
      <c r="AA140" s="1064"/>
      <c r="AB140" s="1065"/>
      <c r="AC140" s="511" t="s">
        <v>31</v>
      </c>
      <c r="AD140" s="512" t="s">
        <v>212</v>
      </c>
      <c r="AE140" s="1053"/>
      <c r="AF140" s="313" t="str">
        <f>IF(X19="○", IF(Z140=0,"",IF(Z140&gt;=200/3,"○","×")), "")</f>
        <v/>
      </c>
      <c r="AG140" s="1052" t="s">
        <v>295</v>
      </c>
      <c r="AH140" s="345"/>
      <c r="AI140" s="345"/>
      <c r="AJ140" s="345"/>
      <c r="AK140" s="345"/>
      <c r="AL140" s="950" t="s">
        <v>395</v>
      </c>
      <c r="AM140" s="951"/>
      <c r="AN140" s="951"/>
      <c r="AO140" s="951"/>
      <c r="AP140" s="951"/>
      <c r="AQ140" s="951"/>
      <c r="AR140" s="951"/>
      <c r="AS140" s="951"/>
      <c r="AT140" s="951"/>
      <c r="AU140" s="951"/>
      <c r="AV140" s="952"/>
    </row>
    <row r="141" spans="1:73" ht="19.5" customHeight="1" thickBot="1">
      <c r="A141" s="884"/>
      <c r="B141" s="885"/>
      <c r="C141" s="513"/>
      <c r="D141" s="1056"/>
      <c r="E141" s="1056"/>
      <c r="F141" s="1056"/>
      <c r="G141" s="1056"/>
      <c r="H141" s="1056"/>
      <c r="I141" s="1056"/>
      <c r="J141" s="1056"/>
      <c r="K141" s="1056"/>
      <c r="L141" s="1056"/>
      <c r="M141" s="1056"/>
      <c r="N141" s="1056"/>
      <c r="O141" s="1056"/>
      <c r="P141" s="1056"/>
      <c r="Q141" s="1056"/>
      <c r="R141" s="1056"/>
      <c r="S141" s="514" t="s">
        <v>30</v>
      </c>
      <c r="T141" s="1048" t="e">
        <f>S140/Y148</f>
        <v>#VALUE!</v>
      </c>
      <c r="U141" s="1048"/>
      <c r="V141" s="1048"/>
      <c r="W141" s="515" t="s">
        <v>1</v>
      </c>
      <c r="X141" s="516" t="s">
        <v>31</v>
      </c>
      <c r="Y141" s="517"/>
      <c r="Z141" s="518"/>
      <c r="AA141" s="519"/>
      <c r="AB141" s="1047"/>
      <c r="AC141" s="1047"/>
      <c r="AD141" s="520"/>
      <c r="AE141" s="1053"/>
      <c r="AF141" s="521"/>
      <c r="AG141" s="1052"/>
      <c r="AH141" s="345"/>
      <c r="AI141" s="345"/>
      <c r="AJ141" s="345"/>
      <c r="AK141" s="345"/>
      <c r="AL141" s="522"/>
      <c r="AM141" s="522"/>
      <c r="AN141" s="522"/>
      <c r="AO141" s="522"/>
      <c r="AP141" s="522"/>
      <c r="AQ141" s="522"/>
      <c r="AR141" s="522"/>
      <c r="AS141" s="522"/>
      <c r="AT141" s="522"/>
      <c r="AU141" s="522"/>
      <c r="AV141" s="522"/>
    </row>
    <row r="142" spans="1:73" ht="19.5" customHeight="1" thickBot="1">
      <c r="A142" s="1167" t="s">
        <v>282</v>
      </c>
      <c r="B142" s="881"/>
      <c r="C142" s="523" t="s">
        <v>284</v>
      </c>
      <c r="D142" s="366"/>
      <c r="E142" s="366"/>
      <c r="F142" s="366"/>
      <c r="G142" s="366"/>
      <c r="H142" s="366"/>
      <c r="I142" s="366"/>
      <c r="J142" s="366"/>
      <c r="K142" s="366"/>
      <c r="L142" s="366"/>
      <c r="M142" s="366"/>
      <c r="N142" s="366"/>
      <c r="O142" s="366"/>
      <c r="P142" s="366"/>
      <c r="Q142" s="366"/>
      <c r="R142" s="366"/>
      <c r="S142" s="1049"/>
      <c r="T142" s="1050"/>
      <c r="U142" s="1050"/>
      <c r="V142" s="1050"/>
      <c r="W142" s="1051"/>
      <c r="X142" s="524" t="s">
        <v>1</v>
      </c>
      <c r="Y142" s="504"/>
      <c r="Z142" s="500"/>
      <c r="AA142" s="525"/>
      <c r="AB142" s="526"/>
      <c r="AC142" s="526"/>
      <c r="AD142" s="507"/>
      <c r="AE142" s="1053" t="s">
        <v>286</v>
      </c>
      <c r="AF142" s="249"/>
      <c r="AG142" s="1052"/>
      <c r="AH142" s="345"/>
      <c r="AI142" s="345"/>
      <c r="AJ142" s="345"/>
      <c r="AK142" s="345"/>
    </row>
    <row r="143" spans="1:73" ht="19.5" customHeight="1" thickBot="1">
      <c r="A143" s="882"/>
      <c r="B143" s="883"/>
      <c r="C143" s="508"/>
      <c r="D143" s="1055" t="s">
        <v>434</v>
      </c>
      <c r="E143" s="1055"/>
      <c r="F143" s="1055"/>
      <c r="G143" s="1055"/>
      <c r="H143" s="1055"/>
      <c r="I143" s="1055"/>
      <c r="J143" s="1055"/>
      <c r="K143" s="1055"/>
      <c r="L143" s="1055"/>
      <c r="M143" s="1055"/>
      <c r="N143" s="1055"/>
      <c r="O143" s="1055"/>
      <c r="P143" s="1055"/>
      <c r="Q143" s="1055"/>
      <c r="R143" s="1055"/>
      <c r="S143" s="1044"/>
      <c r="T143" s="1045"/>
      <c r="U143" s="1045"/>
      <c r="V143" s="1045"/>
      <c r="W143" s="1046"/>
      <c r="X143" s="527" t="s">
        <v>1</v>
      </c>
      <c r="Y143" s="528" t="s">
        <v>30</v>
      </c>
      <c r="Z143" s="1057">
        <f>IFERROR(S143/S142*100,0)</f>
        <v>0</v>
      </c>
      <c r="AA143" s="1058"/>
      <c r="AB143" s="1059"/>
      <c r="AC143" s="529" t="s">
        <v>31</v>
      </c>
      <c r="AD143" s="512" t="s">
        <v>212</v>
      </c>
      <c r="AE143" s="1053"/>
      <c r="AF143" s="313" t="str">
        <f>IF(X19="○", IF(Z143=0,"",IF(Z143&gt;=200/3,"○","×")),"")</f>
        <v/>
      </c>
      <c r="AG143" s="1052"/>
      <c r="AH143" s="345"/>
      <c r="AI143" s="345"/>
      <c r="AJ143" s="345"/>
      <c r="AK143" s="345"/>
      <c r="AL143" s="950" t="s">
        <v>396</v>
      </c>
      <c r="AM143" s="951"/>
      <c r="AN143" s="951"/>
      <c r="AO143" s="951"/>
      <c r="AP143" s="951"/>
      <c r="AQ143" s="951"/>
      <c r="AR143" s="951"/>
      <c r="AS143" s="951"/>
      <c r="AT143" s="951"/>
      <c r="AU143" s="951"/>
      <c r="AV143" s="952"/>
    </row>
    <row r="144" spans="1:73" ht="18.75" customHeight="1">
      <c r="A144" s="884"/>
      <c r="B144" s="885"/>
      <c r="C144" s="513"/>
      <c r="D144" s="1056"/>
      <c r="E144" s="1056"/>
      <c r="F144" s="1056"/>
      <c r="G144" s="1056"/>
      <c r="H144" s="1056"/>
      <c r="I144" s="1056"/>
      <c r="J144" s="1056"/>
      <c r="K144" s="1056"/>
      <c r="L144" s="1056"/>
      <c r="M144" s="1056"/>
      <c r="N144" s="1056"/>
      <c r="O144" s="1056"/>
      <c r="P144" s="1056"/>
      <c r="Q144" s="1056"/>
      <c r="R144" s="1056"/>
      <c r="S144" s="530" t="s">
        <v>30</v>
      </c>
      <c r="T144" s="948" t="e">
        <f>S143/Y148</f>
        <v>#VALUE!</v>
      </c>
      <c r="U144" s="948"/>
      <c r="V144" s="948"/>
      <c r="W144" s="531" t="s">
        <v>1</v>
      </c>
      <c r="X144" s="532" t="s">
        <v>31</v>
      </c>
      <c r="Y144" s="517"/>
      <c r="Z144" s="518"/>
      <c r="AA144" s="519"/>
      <c r="AB144" s="1047"/>
      <c r="AC144" s="1047"/>
      <c r="AD144" s="520"/>
      <c r="AE144" s="1053"/>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1062" t="s">
        <v>324</v>
      </c>
      <c r="B148" s="803"/>
      <c r="C148" s="803"/>
      <c r="D148" s="803"/>
      <c r="E148" s="537"/>
      <c r="F148" s="476" t="s">
        <v>21</v>
      </c>
      <c r="G148" s="318"/>
      <c r="H148" s="1043"/>
      <c r="I148" s="1043"/>
      <c r="J148" s="318" t="s">
        <v>11</v>
      </c>
      <c r="K148" s="1043"/>
      <c r="L148" s="1043"/>
      <c r="M148" s="318" t="s">
        <v>12</v>
      </c>
      <c r="N148" s="319" t="s">
        <v>13</v>
      </c>
      <c r="O148" s="319"/>
      <c r="P148" s="318" t="s">
        <v>21</v>
      </c>
      <c r="Q148" s="318"/>
      <c r="R148" s="1043"/>
      <c r="S148" s="1043"/>
      <c r="T148" s="318" t="s">
        <v>11</v>
      </c>
      <c r="U148" s="1043"/>
      <c r="V148" s="1043"/>
      <c r="W148" s="318" t="s">
        <v>12</v>
      </c>
      <c r="X148" s="318" t="s">
        <v>116</v>
      </c>
      <c r="Y148" s="318" t="str">
        <f>IF(H148&gt;=1,(R148*12+U148)-(H148*12+K148)+1,"")</f>
        <v/>
      </c>
      <c r="Z148" s="1071" t="s">
        <v>117</v>
      </c>
      <c r="AA148" s="1071"/>
      <c r="AB148" s="320" t="s">
        <v>48</v>
      </c>
      <c r="AJ148" s="313" t="str">
        <f>IF(X19="○", IF(AND(AND(H148&lt;&gt;"",K148&lt;&gt;"",R148&lt;&gt;"",U148&lt;&gt;""),OR(I149=TRUE,N149=TRUE,V149=TRUE), OR(I150=TRUE,N150=TRUE,V150=TRUE,AND(AB150=TRUE,AF150&lt;&gt;"")), OR(E152=TRUE, L152=TRUE, AND(S152=TRUE,X152&lt;&gt;"")), AND(E154&lt;&gt;"",N156&lt;&gt;"",Q156&lt;&gt;""),OR(U156=TRUE, Y156=TRUE)),"○","×"),"")</f>
        <v/>
      </c>
      <c r="AL148" s="1119" t="s">
        <v>383</v>
      </c>
      <c r="AM148" s="1120"/>
      <c r="AN148" s="1120"/>
      <c r="AO148" s="1120"/>
      <c r="AP148" s="1120"/>
      <c r="AQ148" s="1120"/>
      <c r="AR148" s="1120"/>
      <c r="AS148" s="1120"/>
      <c r="AT148" s="1120"/>
      <c r="AU148" s="1120"/>
      <c r="AV148" s="1121"/>
    </row>
    <row r="149" spans="1:49" s="251" customFormat="1" ht="27" customHeight="1" thickBot="1">
      <c r="A149" s="1032" t="s">
        <v>35</v>
      </c>
      <c r="B149" s="1033"/>
      <c r="C149" s="1033"/>
      <c r="D149" s="1034"/>
      <c r="E149" s="1177" t="s">
        <v>424</v>
      </c>
      <c r="F149" s="1178"/>
      <c r="G149" s="1178"/>
      <c r="H149" s="1179"/>
      <c r="I149" s="65" t="b">
        <v>0</v>
      </c>
      <c r="J149" s="786" t="s">
        <v>33</v>
      </c>
      <c r="K149" s="786"/>
      <c r="L149" s="786"/>
      <c r="M149" s="786"/>
      <c r="N149" s="65" t="b">
        <v>0</v>
      </c>
      <c r="O149" s="781" t="s">
        <v>318</v>
      </c>
      <c r="P149" s="781"/>
      <c r="Q149" s="781"/>
      <c r="R149" s="781"/>
      <c r="S149" s="781"/>
      <c r="T149" s="781"/>
      <c r="U149" s="781"/>
      <c r="V149" s="65" t="b">
        <v>0</v>
      </c>
      <c r="W149" s="781" t="s">
        <v>319</v>
      </c>
      <c r="X149" s="781"/>
      <c r="Y149" s="781"/>
      <c r="Z149" s="781"/>
      <c r="AA149" s="781"/>
      <c r="AB149" s="781"/>
      <c r="AC149" s="782"/>
      <c r="AD149" s="782"/>
      <c r="AE149" s="323"/>
      <c r="AF149" s="538"/>
      <c r="AG149" s="538"/>
      <c r="AH149" s="538"/>
      <c r="AI149" s="323"/>
      <c r="AJ149" s="539"/>
      <c r="AK149" s="237"/>
      <c r="AL149" s="1125"/>
      <c r="AM149" s="1126"/>
      <c r="AN149" s="1126"/>
      <c r="AO149" s="1126"/>
      <c r="AP149" s="1126"/>
      <c r="AQ149" s="1126"/>
      <c r="AR149" s="1126"/>
      <c r="AS149" s="1126"/>
      <c r="AT149" s="1126"/>
      <c r="AU149" s="1126"/>
      <c r="AV149" s="1127"/>
      <c r="AW149" s="252"/>
    </row>
    <row r="150" spans="1:49" s="251" customFormat="1" ht="26.25" customHeight="1">
      <c r="A150" s="1069"/>
      <c r="B150" s="781"/>
      <c r="C150" s="781"/>
      <c r="D150" s="1116"/>
      <c r="E150" s="802" t="s">
        <v>425</v>
      </c>
      <c r="F150" s="803"/>
      <c r="G150" s="803"/>
      <c r="H150" s="804"/>
      <c r="I150" s="66" t="b">
        <v>0</v>
      </c>
      <c r="J150" s="783" t="s">
        <v>71</v>
      </c>
      <c r="K150" s="783"/>
      <c r="L150" s="783"/>
      <c r="M150" s="783"/>
      <c r="N150" s="65" t="b">
        <v>0</v>
      </c>
      <c r="O150" s="783" t="s">
        <v>213</v>
      </c>
      <c r="P150" s="783"/>
      <c r="Q150" s="783"/>
      <c r="R150" s="783"/>
      <c r="S150" s="783"/>
      <c r="T150" s="783"/>
      <c r="U150" s="783"/>
      <c r="V150" s="65" t="b">
        <v>0</v>
      </c>
      <c r="W150" s="783" t="s">
        <v>34</v>
      </c>
      <c r="X150" s="783"/>
      <c r="Y150" s="783"/>
      <c r="Z150" s="783"/>
      <c r="AA150" s="783"/>
      <c r="AB150" s="67" t="b">
        <v>0</v>
      </c>
      <c r="AC150" s="783" t="s">
        <v>29</v>
      </c>
      <c r="AD150" s="783"/>
      <c r="AE150" s="540" t="s">
        <v>30</v>
      </c>
      <c r="AF150" s="1042"/>
      <c r="AG150" s="1042"/>
      <c r="AH150" s="1042"/>
      <c r="AI150" s="1042"/>
      <c r="AJ150" s="541" t="s">
        <v>31</v>
      </c>
      <c r="AK150" s="237"/>
      <c r="AL150" s="252"/>
      <c r="AM150" s="252"/>
      <c r="AN150" s="252"/>
      <c r="AO150" s="252"/>
      <c r="AP150" s="252"/>
      <c r="AQ150" s="252"/>
      <c r="AR150" s="252"/>
      <c r="AS150" s="252"/>
      <c r="AT150" s="252"/>
      <c r="AU150" s="252"/>
      <c r="AV150" s="252"/>
      <c r="AW150" s="252"/>
    </row>
    <row r="151" spans="1:49" s="251" customFormat="1" ht="19.5" customHeight="1">
      <c r="A151" s="1032" t="s">
        <v>32</v>
      </c>
      <c r="B151" s="1033"/>
      <c r="C151" s="1033"/>
      <c r="D151" s="1033"/>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1165"/>
      <c r="B152" s="1166"/>
      <c r="C152" s="1166"/>
      <c r="D152" s="1166"/>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1190"/>
      <c r="Y152" s="1190" t="b">
        <v>1</v>
      </c>
      <c r="Z152" s="1190"/>
      <c r="AA152" s="1190"/>
      <c r="AB152" s="1190"/>
      <c r="AC152" s="1190"/>
      <c r="AD152" s="1190"/>
      <c r="AE152" s="1190"/>
      <c r="AF152" s="1190"/>
      <c r="AG152" s="1190"/>
      <c r="AH152" s="1190"/>
      <c r="AI152" s="1190"/>
      <c r="AJ152" s="332" t="s">
        <v>31</v>
      </c>
      <c r="AK152" s="237"/>
      <c r="AL152" s="238"/>
      <c r="AM152" s="252"/>
      <c r="AN152" s="252"/>
      <c r="AO152" s="252"/>
      <c r="AP152" s="252"/>
      <c r="AQ152" s="252"/>
      <c r="AR152" s="252"/>
      <c r="AS152" s="252"/>
      <c r="AT152" s="252"/>
      <c r="AU152" s="252"/>
      <c r="AV152" s="252"/>
      <c r="AW152" s="252"/>
    </row>
    <row r="153" spans="1:49" s="251" customFormat="1" ht="18.75" customHeight="1">
      <c r="A153" s="1165"/>
      <c r="B153" s="1166"/>
      <c r="C153" s="1166"/>
      <c r="D153" s="1166"/>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1165"/>
      <c r="B154" s="1166"/>
      <c r="C154" s="1166"/>
      <c r="D154" s="1166"/>
      <c r="E154" s="1187"/>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57"/>
      <c r="AL154" s="252"/>
      <c r="AM154" s="252"/>
      <c r="AN154" s="252"/>
      <c r="AO154" s="252"/>
      <c r="AP154" s="252"/>
      <c r="AQ154" s="252"/>
      <c r="AR154" s="252"/>
      <c r="AS154" s="252"/>
      <c r="AT154" s="252"/>
      <c r="AU154" s="252"/>
      <c r="AV154" s="252"/>
      <c r="AW154" s="252"/>
    </row>
    <row r="155" spans="1:49" s="251" customFormat="1" ht="16.5" customHeight="1" thickBot="1">
      <c r="A155" s="1165"/>
      <c r="B155" s="1166"/>
      <c r="C155" s="1166"/>
      <c r="D155" s="118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1069"/>
      <c r="B156" s="781"/>
      <c r="C156" s="781"/>
      <c r="D156" s="1186"/>
      <c r="E156" s="542" t="s">
        <v>120</v>
      </c>
      <c r="F156" s="339"/>
      <c r="G156" s="339"/>
      <c r="H156" s="339"/>
      <c r="I156" s="339"/>
      <c r="J156" s="339"/>
      <c r="K156" s="482"/>
      <c r="L156" s="1066" t="s">
        <v>121</v>
      </c>
      <c r="M156" s="1067"/>
      <c r="N156" s="1041"/>
      <c r="O156" s="1041"/>
      <c r="P156" s="340" t="s">
        <v>4</v>
      </c>
      <c r="Q156" s="1041"/>
      <c r="R156" s="1041"/>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833" t="s">
        <v>448</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834" t="s">
        <v>449</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790" t="s">
        <v>203</v>
      </c>
      <c r="B164" s="791"/>
      <c r="C164" s="791"/>
      <c r="D164" s="792"/>
      <c r="E164" s="1133" t="s">
        <v>41</v>
      </c>
      <c r="F164" s="1134"/>
      <c r="G164" s="1134"/>
      <c r="H164" s="1134"/>
      <c r="I164" s="1134"/>
      <c r="J164" s="1134"/>
      <c r="K164" s="1134"/>
      <c r="L164" s="1134"/>
      <c r="M164" s="1134"/>
      <c r="N164" s="1134"/>
      <c r="O164" s="1134"/>
      <c r="P164" s="1134"/>
      <c r="Q164" s="1134"/>
      <c r="R164" s="1134"/>
      <c r="S164" s="1134"/>
      <c r="T164" s="1134"/>
      <c r="U164" s="1134"/>
      <c r="V164" s="1134"/>
      <c r="W164" s="1134"/>
      <c r="X164" s="1134"/>
      <c r="Y164" s="1134"/>
      <c r="Z164" s="1134"/>
      <c r="AA164" s="1134"/>
      <c r="AB164" s="1134"/>
      <c r="AC164" s="1134"/>
      <c r="AD164" s="1134"/>
      <c r="AE164" s="1134"/>
      <c r="AF164" s="1134"/>
      <c r="AG164" s="1134"/>
      <c r="AH164" s="1134"/>
      <c r="AI164" s="1135"/>
      <c r="AJ164" s="313" t="str" cm="1">
        <f t="array" ref="AJ164">IF(M19="○", IF(OR(PRODUCT((E165:E168=FALSE)*1),PRODUCT((E169:E172=FALSE)*1),PRODUCT((E173:E176=FALSE)*1),PRODUCT((E177:E180=FALSE)*1),PRODUCT((E181:E184=FALSE)*1),PRODUCT((E185:E188=FALSE)*1)),"×","○"), IF(PRODUCT((E165:E188=FALSE)*1),"×","○"))</f>
        <v>×</v>
      </c>
      <c r="AL164" s="1119" t="s">
        <v>359</v>
      </c>
      <c r="AM164" s="1120"/>
      <c r="AN164" s="1120"/>
      <c r="AO164" s="1120"/>
      <c r="AP164" s="1120"/>
      <c r="AQ164" s="1120"/>
      <c r="AR164" s="1120"/>
      <c r="AS164" s="1120"/>
      <c r="AT164" s="1120"/>
      <c r="AU164" s="1120"/>
      <c r="AV164" s="1121"/>
      <c r="AW164" s="252"/>
    </row>
    <row r="165" spans="1:49" s="251" customFormat="1" ht="14.25" customHeight="1">
      <c r="A165" s="793" t="s">
        <v>193</v>
      </c>
      <c r="B165" s="794"/>
      <c r="C165" s="794"/>
      <c r="D165" s="795"/>
      <c r="E165" s="226" t="b">
        <v>0</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1"/>
      <c r="AL165" s="1122"/>
      <c r="AM165" s="1123"/>
      <c r="AN165" s="1123"/>
      <c r="AO165" s="1123"/>
      <c r="AP165" s="1123"/>
      <c r="AQ165" s="1123"/>
      <c r="AR165" s="1123"/>
      <c r="AS165" s="1123"/>
      <c r="AT165" s="1123"/>
      <c r="AU165" s="1123"/>
      <c r="AV165" s="1124"/>
      <c r="AW165" s="252"/>
    </row>
    <row r="166" spans="1:49" s="251" customFormat="1" ht="13.5" customHeight="1" thickBot="1">
      <c r="A166" s="796"/>
      <c r="B166" s="797"/>
      <c r="C166" s="797"/>
      <c r="D166" s="798"/>
      <c r="E166" s="227"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2"/>
      <c r="AK166" s="451"/>
      <c r="AL166" s="1125"/>
      <c r="AM166" s="1126"/>
      <c r="AN166" s="1126"/>
      <c r="AO166" s="1126"/>
      <c r="AP166" s="1126"/>
      <c r="AQ166" s="1126"/>
      <c r="AR166" s="1126"/>
      <c r="AS166" s="1126"/>
      <c r="AT166" s="1126"/>
      <c r="AU166" s="1126"/>
      <c r="AV166" s="1127"/>
      <c r="AW166" s="252"/>
    </row>
    <row r="167" spans="1:49" s="251" customFormat="1" ht="13.5" customHeight="1">
      <c r="A167" s="796"/>
      <c r="B167" s="797"/>
      <c r="C167" s="797"/>
      <c r="D167" s="798"/>
      <c r="E167" s="227"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2"/>
      <c r="AK167" s="451"/>
      <c r="AL167" s="487"/>
      <c r="AM167" s="252"/>
      <c r="AN167" s="252"/>
      <c r="AO167" s="252"/>
      <c r="AP167" s="252"/>
      <c r="AQ167" s="252"/>
      <c r="AR167" s="252"/>
      <c r="AS167" s="252"/>
      <c r="AT167" s="252"/>
      <c r="AU167" s="252"/>
      <c r="AV167" s="252"/>
      <c r="AW167" s="252"/>
    </row>
    <row r="168" spans="1:49" s="251" customFormat="1" ht="13.5" customHeight="1">
      <c r="A168" s="799"/>
      <c r="B168" s="800"/>
      <c r="C168" s="800"/>
      <c r="D168" s="801"/>
      <c r="E168" s="228" t="b">
        <v>0</v>
      </c>
      <c r="F168" s="1159" t="s">
        <v>200</v>
      </c>
      <c r="G168" s="1159"/>
      <c r="H168" s="1159"/>
      <c r="I168" s="1159"/>
      <c r="J168" s="1159"/>
      <c r="K168" s="1159"/>
      <c r="L168" s="1159"/>
      <c r="M168" s="1159"/>
      <c r="N168" s="1159"/>
      <c r="O168" s="1159"/>
      <c r="P168" s="1159"/>
      <c r="Q168" s="1159"/>
      <c r="R168" s="1159"/>
      <c r="S168" s="1159"/>
      <c r="T168" s="1159"/>
      <c r="U168" s="1159"/>
      <c r="V168" s="1159"/>
      <c r="W168" s="1159"/>
      <c r="X168" s="1159"/>
      <c r="Y168" s="1159"/>
      <c r="Z168" s="1159"/>
      <c r="AA168" s="1159"/>
      <c r="AB168" s="1159"/>
      <c r="AC168" s="1159"/>
      <c r="AD168" s="1159"/>
      <c r="AE168" s="1159"/>
      <c r="AF168" s="1159"/>
      <c r="AG168" s="1159"/>
      <c r="AH168" s="1159"/>
      <c r="AI168" s="1159"/>
      <c r="AJ168" s="553"/>
      <c r="AK168" s="451"/>
      <c r="AL168" s="487"/>
      <c r="AM168" s="252"/>
      <c r="AN168" s="252"/>
      <c r="AO168" s="252"/>
      <c r="AP168" s="252"/>
      <c r="AQ168" s="252"/>
      <c r="AR168" s="252"/>
      <c r="AS168" s="252"/>
      <c r="AT168" s="252"/>
      <c r="AU168" s="252"/>
      <c r="AV168" s="252"/>
      <c r="AW168" s="252"/>
    </row>
    <row r="169" spans="1:49" s="251" customFormat="1" ht="24.75" customHeight="1">
      <c r="A169" s="793" t="s">
        <v>194</v>
      </c>
      <c r="B169" s="794"/>
      <c r="C169" s="794"/>
      <c r="D169" s="795"/>
      <c r="E169" s="229" t="b">
        <v>0</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54"/>
      <c r="AK169" s="451"/>
      <c r="AL169" s="487"/>
      <c r="AM169" s="252"/>
      <c r="AN169" s="252"/>
      <c r="AO169" s="252"/>
      <c r="AP169" s="252"/>
      <c r="AQ169" s="252"/>
      <c r="AR169" s="252"/>
      <c r="AS169" s="252"/>
      <c r="AT169" s="252"/>
      <c r="AU169" s="252"/>
      <c r="AV169" s="252"/>
      <c r="AW169" s="252"/>
    </row>
    <row r="170" spans="1:49" s="251" customFormat="1" ht="13.5" customHeight="1">
      <c r="A170" s="796"/>
      <c r="B170" s="797"/>
      <c r="C170" s="797"/>
      <c r="D170" s="798"/>
      <c r="E170" s="230"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5"/>
      <c r="AK170" s="451"/>
      <c r="AL170" s="252"/>
      <c r="AM170" s="252"/>
      <c r="AN170" s="252"/>
      <c r="AO170" s="252"/>
      <c r="AP170" s="252"/>
      <c r="AQ170" s="252"/>
      <c r="AR170" s="252"/>
      <c r="AS170" s="252"/>
      <c r="AT170" s="252"/>
      <c r="AU170" s="252"/>
      <c r="AV170" s="252"/>
      <c r="AW170" s="252"/>
    </row>
    <row r="171" spans="1:49" s="251" customFormat="1" ht="13.5" customHeight="1">
      <c r="A171" s="796"/>
      <c r="B171" s="797"/>
      <c r="C171" s="797"/>
      <c r="D171" s="798"/>
      <c r="E171" s="227" t="b">
        <v>0</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2"/>
      <c r="AK171" s="451"/>
      <c r="AL171" s="252"/>
      <c r="AM171" s="252"/>
      <c r="AN171" s="252"/>
      <c r="AO171" s="252"/>
      <c r="AP171" s="252"/>
      <c r="AQ171" s="252"/>
      <c r="AR171" s="252"/>
      <c r="AS171" s="252"/>
      <c r="AT171" s="252"/>
      <c r="AU171" s="252"/>
      <c r="AV171" s="252"/>
      <c r="AW171" s="252"/>
    </row>
    <row r="172" spans="1:49" s="251" customFormat="1" ht="13.5" customHeight="1">
      <c r="A172" s="799"/>
      <c r="B172" s="800"/>
      <c r="C172" s="800"/>
      <c r="D172" s="801"/>
      <c r="E172" s="231"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160"/>
      <c r="AK172" s="451"/>
      <c r="AL172" s="252"/>
      <c r="AM172" s="252"/>
      <c r="AN172" s="252"/>
      <c r="AO172" s="252"/>
      <c r="AP172" s="252"/>
      <c r="AQ172" s="252"/>
      <c r="AR172" s="252"/>
      <c r="AS172" s="252"/>
      <c r="AT172" s="252"/>
      <c r="AU172" s="252"/>
      <c r="AV172" s="252"/>
      <c r="AW172" s="252"/>
    </row>
    <row r="173" spans="1:49" s="251" customFormat="1" ht="13.5" customHeight="1">
      <c r="A173" s="793" t="s">
        <v>195</v>
      </c>
      <c r="B173" s="794"/>
      <c r="C173" s="794"/>
      <c r="D173" s="795"/>
      <c r="E173" s="230" t="b">
        <v>0</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55"/>
      <c r="AK173" s="451"/>
      <c r="AL173" s="252"/>
      <c r="AM173" s="252"/>
      <c r="AN173" s="252"/>
      <c r="AO173" s="252"/>
      <c r="AP173" s="252"/>
      <c r="AQ173" s="252"/>
      <c r="AR173" s="252"/>
      <c r="AS173" s="252"/>
      <c r="AT173" s="252"/>
      <c r="AU173" s="252"/>
      <c r="AV173" s="252"/>
      <c r="AW173" s="252"/>
    </row>
    <row r="174" spans="1:49" s="251" customFormat="1" ht="22.5" customHeight="1">
      <c r="A174" s="796"/>
      <c r="B174" s="797"/>
      <c r="C174" s="797"/>
      <c r="D174" s="798"/>
      <c r="E174" s="227" t="b">
        <v>0</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2"/>
      <c r="AK174" s="451"/>
      <c r="AL174" s="252"/>
      <c r="AM174" s="252"/>
      <c r="AN174" s="252"/>
      <c r="AO174" s="252"/>
      <c r="AP174" s="252"/>
      <c r="AQ174" s="252"/>
      <c r="AR174" s="252"/>
      <c r="AS174" s="252"/>
      <c r="AT174" s="252"/>
      <c r="AU174" s="252"/>
      <c r="AV174" s="252"/>
      <c r="AW174" s="252"/>
    </row>
    <row r="175" spans="1:49" s="251" customFormat="1" ht="13.5" customHeight="1">
      <c r="A175" s="796"/>
      <c r="B175" s="797"/>
      <c r="C175" s="797"/>
      <c r="D175" s="798"/>
      <c r="E175" s="227" t="b">
        <v>0</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2"/>
      <c r="AK175" s="451"/>
      <c r="AL175" s="252"/>
      <c r="AM175" s="252"/>
      <c r="AN175" s="252"/>
      <c r="AO175" s="252"/>
      <c r="AP175" s="252"/>
      <c r="AQ175" s="252"/>
      <c r="AR175" s="252"/>
      <c r="AS175" s="252"/>
      <c r="AT175" s="252"/>
      <c r="AU175" s="252"/>
      <c r="AV175" s="252"/>
      <c r="AW175" s="252"/>
    </row>
    <row r="176" spans="1:49" s="251" customFormat="1" ht="13.5" customHeight="1">
      <c r="A176" s="799"/>
      <c r="B176" s="800"/>
      <c r="C176" s="800"/>
      <c r="D176" s="801"/>
      <c r="E176" s="231"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6"/>
      <c r="AK176" s="451"/>
      <c r="AL176" s="252"/>
      <c r="AM176" s="252"/>
      <c r="AN176" s="252"/>
      <c r="AO176" s="252"/>
      <c r="AP176" s="252"/>
      <c r="AQ176" s="252"/>
      <c r="AR176" s="252"/>
      <c r="AS176" s="252"/>
      <c r="AT176" s="252"/>
      <c r="AU176" s="252"/>
      <c r="AV176" s="252"/>
      <c r="AW176" s="252"/>
    </row>
    <row r="177" spans="1:52" s="251" customFormat="1" ht="21" customHeight="1">
      <c r="A177" s="793" t="s">
        <v>196</v>
      </c>
      <c r="B177" s="794"/>
      <c r="C177" s="794"/>
      <c r="D177" s="795"/>
      <c r="E177" s="230" t="b">
        <v>0</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55"/>
      <c r="AK177" s="451"/>
      <c r="AL177" s="252"/>
      <c r="AM177" s="252"/>
      <c r="AN177" s="252"/>
      <c r="AO177" s="252"/>
      <c r="AP177" s="252"/>
      <c r="AQ177" s="252"/>
      <c r="AR177" s="252"/>
      <c r="AS177" s="252"/>
      <c r="AT177" s="252"/>
      <c r="AU177" s="252"/>
      <c r="AV177" s="252"/>
      <c r="AW177" s="252"/>
    </row>
    <row r="178" spans="1:52" s="251" customFormat="1" ht="13.5" customHeight="1">
      <c r="A178" s="796"/>
      <c r="B178" s="797"/>
      <c r="C178" s="797"/>
      <c r="D178" s="798"/>
      <c r="E178" s="227"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5"/>
      <c r="AK178" s="271"/>
      <c r="AL178" s="252"/>
      <c r="AM178" s="252"/>
      <c r="AN178" s="252"/>
      <c r="AO178" s="252"/>
      <c r="AP178" s="252"/>
      <c r="AQ178" s="252"/>
      <c r="AR178" s="252"/>
      <c r="AS178" s="252"/>
      <c r="AT178" s="252"/>
      <c r="AU178" s="252"/>
      <c r="AV178" s="252"/>
      <c r="AW178" s="252"/>
    </row>
    <row r="179" spans="1:52" s="251" customFormat="1" ht="13.5" customHeight="1">
      <c r="A179" s="796"/>
      <c r="B179" s="797"/>
      <c r="C179" s="797"/>
      <c r="D179" s="798"/>
      <c r="E179" s="230"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57"/>
      <c r="AL179" s="252"/>
      <c r="AM179" s="252"/>
      <c r="AN179" s="252"/>
      <c r="AO179" s="252"/>
      <c r="AP179" s="252"/>
      <c r="AQ179" s="252"/>
      <c r="AR179" s="252"/>
      <c r="AS179" s="252"/>
      <c r="AT179" s="252"/>
      <c r="AU179" s="252"/>
      <c r="AV179" s="252"/>
      <c r="AW179" s="252"/>
    </row>
    <row r="180" spans="1:52" s="251" customFormat="1" ht="13.5" customHeight="1">
      <c r="A180" s="799"/>
      <c r="B180" s="800"/>
      <c r="C180" s="800"/>
      <c r="D180" s="801"/>
      <c r="E180" s="231" t="b">
        <v>0</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160"/>
      <c r="AL180" s="252"/>
      <c r="AM180" s="252"/>
      <c r="AN180" s="252"/>
      <c r="AO180" s="252"/>
      <c r="AP180" s="252"/>
      <c r="AQ180" s="252"/>
      <c r="AR180" s="252"/>
      <c r="AS180" s="252"/>
      <c r="AT180" s="252"/>
      <c r="AU180" s="252"/>
      <c r="AV180" s="252"/>
      <c r="AW180" s="252"/>
    </row>
    <row r="181" spans="1:52" s="251" customFormat="1" ht="13.5" customHeight="1">
      <c r="A181" s="793" t="s">
        <v>197</v>
      </c>
      <c r="B181" s="794"/>
      <c r="C181" s="794"/>
      <c r="D181" s="795"/>
      <c r="E181" s="230" t="b">
        <v>0</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55"/>
      <c r="AL181" s="252"/>
      <c r="AM181" s="252"/>
      <c r="AN181" s="252"/>
      <c r="AO181" s="252"/>
      <c r="AP181" s="252"/>
      <c r="AQ181" s="252"/>
      <c r="AR181" s="252"/>
      <c r="AS181" s="252"/>
      <c r="AT181" s="252"/>
      <c r="AU181" s="252"/>
      <c r="AV181" s="252"/>
      <c r="AW181" s="252"/>
    </row>
    <row r="182" spans="1:52" s="251" customFormat="1" ht="21" customHeight="1">
      <c r="A182" s="796"/>
      <c r="B182" s="797"/>
      <c r="C182" s="797"/>
      <c r="D182" s="798"/>
      <c r="E182" s="227" t="b">
        <v>0</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2"/>
      <c r="AL182" s="252"/>
      <c r="AM182" s="252"/>
      <c r="AN182" s="252"/>
      <c r="AO182" s="252"/>
      <c r="AP182" s="252"/>
      <c r="AQ182" s="252"/>
      <c r="AR182" s="252"/>
      <c r="AS182" s="252"/>
      <c r="AT182" s="252"/>
      <c r="AU182" s="252"/>
      <c r="AV182" s="252"/>
      <c r="AW182" s="252"/>
    </row>
    <row r="183" spans="1:52" s="251" customFormat="1" ht="13.5" customHeight="1">
      <c r="A183" s="796"/>
      <c r="B183" s="797"/>
      <c r="C183" s="797"/>
      <c r="D183" s="798"/>
      <c r="E183" s="227"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2"/>
      <c r="AL183" s="252"/>
      <c r="AM183" s="252"/>
      <c r="AN183" s="252"/>
      <c r="AO183" s="252"/>
      <c r="AP183" s="252"/>
      <c r="AQ183" s="252"/>
      <c r="AR183" s="252"/>
      <c r="AS183" s="252"/>
      <c r="AT183" s="252"/>
      <c r="AU183" s="252"/>
      <c r="AV183" s="252"/>
      <c r="AW183" s="252"/>
    </row>
    <row r="184" spans="1:52" s="251" customFormat="1" ht="13.5" customHeight="1">
      <c r="A184" s="799"/>
      <c r="B184" s="800"/>
      <c r="C184" s="800"/>
      <c r="D184" s="801"/>
      <c r="E184" s="231"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6"/>
      <c r="AL184" s="252"/>
      <c r="AM184" s="252"/>
      <c r="AN184" s="252"/>
      <c r="AO184" s="252"/>
      <c r="AP184" s="252"/>
      <c r="AQ184" s="252"/>
      <c r="AR184" s="252"/>
      <c r="AS184" s="252"/>
      <c r="AT184" s="252"/>
      <c r="AU184" s="252"/>
      <c r="AV184" s="252"/>
      <c r="AW184" s="252"/>
    </row>
    <row r="185" spans="1:52" s="251" customFormat="1" ht="13.5" customHeight="1">
      <c r="A185" s="793" t="s">
        <v>198</v>
      </c>
      <c r="B185" s="794"/>
      <c r="C185" s="794"/>
      <c r="D185" s="795"/>
      <c r="E185" s="230" t="b">
        <v>0</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81"/>
      <c r="AK185" s="410"/>
      <c r="AL185" s="252"/>
      <c r="AM185" s="238"/>
      <c r="AN185" s="238"/>
      <c r="AO185" s="238"/>
      <c r="AP185" s="238"/>
      <c r="AQ185" s="238"/>
      <c r="AR185" s="238"/>
      <c r="AS185" s="238"/>
      <c r="AT185" s="267"/>
      <c r="AU185" s="238"/>
      <c r="AV185" s="238"/>
      <c r="AW185" s="238"/>
      <c r="AX185" s="237"/>
      <c r="AY185" s="237"/>
      <c r="AZ185" s="237"/>
    </row>
    <row r="186" spans="1:52" ht="13.5" customHeight="1">
      <c r="A186" s="796"/>
      <c r="B186" s="797"/>
      <c r="C186" s="797"/>
      <c r="D186" s="798"/>
      <c r="E186" s="227"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2"/>
      <c r="AK186" s="451"/>
      <c r="AL186" s="252"/>
      <c r="AT186" s="267"/>
    </row>
    <row r="187" spans="1:52" ht="13.5" customHeight="1">
      <c r="A187" s="796"/>
      <c r="B187" s="797"/>
      <c r="C187" s="797"/>
      <c r="D187" s="798"/>
      <c r="E187" s="227"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2"/>
      <c r="AK187" s="451"/>
      <c r="AL187" s="252"/>
      <c r="AT187" s="267"/>
    </row>
    <row r="188" spans="1:52" ht="13.5" customHeight="1" thickBot="1">
      <c r="A188" s="799"/>
      <c r="B188" s="800"/>
      <c r="C188" s="800"/>
      <c r="D188" s="801"/>
      <c r="E188" s="232"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64" t="str" cm="1">
        <f t="array" ref="AJ194">IF(COUNTIF('別紙様式2-2 個表_処遇'!T11:T110,"*加算Ⅰ*")+COUNTIF('別紙様式2-2 個表_処遇'!T11:T110,"*加算Ⅱ*"),IF(PRODUCT((A195:A201=TRUE)*1),"○","×"),IF(AND(PRODUCT((A195:A197=TRUE)*1),(PRODUCT((A199:A201=TRUE)*1))),"○","×"))</f>
        <v>×</v>
      </c>
      <c r="AK194" s="237"/>
      <c r="AL194" s="1119" t="s">
        <v>344</v>
      </c>
      <c r="AM194" s="1120"/>
      <c r="AN194" s="1120"/>
      <c r="AO194" s="1120"/>
      <c r="AP194" s="1120"/>
      <c r="AQ194" s="1120"/>
      <c r="AR194" s="1120"/>
      <c r="AS194" s="1120"/>
      <c r="AT194" s="1120"/>
      <c r="AU194" s="1120"/>
      <c r="AV194" s="1121"/>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1136" t="s">
        <v>53</v>
      </c>
      <c r="Z195" s="1137"/>
      <c r="AA195" s="1137"/>
      <c r="AB195" s="1137"/>
      <c r="AC195" s="1137"/>
      <c r="AD195" s="1137"/>
      <c r="AE195" s="1137"/>
      <c r="AF195" s="1137"/>
      <c r="AG195" s="1137"/>
      <c r="AH195" s="1137"/>
      <c r="AI195" s="1137"/>
      <c r="AJ195" s="1138"/>
      <c r="AK195" s="237"/>
      <c r="AL195" s="1122"/>
      <c r="AM195" s="1123"/>
      <c r="AN195" s="1123"/>
      <c r="AO195" s="1123"/>
      <c r="AP195" s="1123"/>
      <c r="AQ195" s="1123"/>
      <c r="AR195" s="1123"/>
      <c r="AS195" s="1123"/>
      <c r="AT195" s="1123"/>
      <c r="AU195" s="1123"/>
      <c r="AV195" s="1124"/>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65" t="s">
        <v>54</v>
      </c>
      <c r="Z196" s="866"/>
      <c r="AA196" s="866"/>
      <c r="AB196" s="866"/>
      <c r="AC196" s="866"/>
      <c r="AD196" s="866"/>
      <c r="AE196" s="866"/>
      <c r="AF196" s="866"/>
      <c r="AG196" s="866"/>
      <c r="AH196" s="866"/>
      <c r="AI196" s="866"/>
      <c r="AJ196" s="867"/>
      <c r="AK196" s="237"/>
      <c r="AL196" s="1122"/>
      <c r="AM196" s="1123"/>
      <c r="AN196" s="1123"/>
      <c r="AO196" s="1123"/>
      <c r="AP196" s="1123"/>
      <c r="AQ196" s="1123"/>
      <c r="AR196" s="1123"/>
      <c r="AS196" s="1123"/>
      <c r="AT196" s="1123"/>
      <c r="AU196" s="1123"/>
      <c r="AV196" s="1124"/>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65" t="s">
        <v>141</v>
      </c>
      <c r="Z197" s="866"/>
      <c r="AA197" s="866"/>
      <c r="AB197" s="866"/>
      <c r="AC197" s="866"/>
      <c r="AD197" s="866"/>
      <c r="AE197" s="866"/>
      <c r="AF197" s="866"/>
      <c r="AG197" s="866"/>
      <c r="AH197" s="866"/>
      <c r="AI197" s="866"/>
      <c r="AJ197" s="867"/>
      <c r="AK197" s="237"/>
      <c r="AL197" s="1125"/>
      <c r="AM197" s="1126"/>
      <c r="AN197" s="1126"/>
      <c r="AO197" s="1126"/>
      <c r="AP197" s="1126"/>
      <c r="AQ197" s="1126"/>
      <c r="AR197" s="1126"/>
      <c r="AS197" s="1126"/>
      <c r="AT197" s="1126"/>
      <c r="AU197" s="1126"/>
      <c r="AV197" s="1127"/>
      <c r="AW197" s="252"/>
    </row>
    <row r="198" spans="1:49" s="251" customFormat="1" ht="26.25" customHeight="1">
      <c r="A198" s="234" t="b">
        <v>0</v>
      </c>
      <c r="B198" s="946" t="s">
        <v>423</v>
      </c>
      <c r="C198" s="946"/>
      <c r="D198" s="946"/>
      <c r="E198" s="946"/>
      <c r="F198" s="946"/>
      <c r="G198" s="946"/>
      <c r="H198" s="946"/>
      <c r="I198" s="946"/>
      <c r="J198" s="946"/>
      <c r="K198" s="946"/>
      <c r="L198" s="946"/>
      <c r="M198" s="946"/>
      <c r="N198" s="946"/>
      <c r="O198" s="946"/>
      <c r="P198" s="946"/>
      <c r="Q198" s="946"/>
      <c r="R198" s="946"/>
      <c r="S198" s="946"/>
      <c r="T198" s="946"/>
      <c r="U198" s="946"/>
      <c r="V198" s="946"/>
      <c r="W198" s="946"/>
      <c r="X198" s="947"/>
      <c r="Y198" s="865" t="s">
        <v>157</v>
      </c>
      <c r="Z198" s="866"/>
      <c r="AA198" s="866"/>
      <c r="AB198" s="866"/>
      <c r="AC198" s="866"/>
      <c r="AD198" s="866"/>
      <c r="AE198" s="866"/>
      <c r="AF198" s="866"/>
      <c r="AG198" s="866"/>
      <c r="AH198" s="866"/>
      <c r="AI198" s="866"/>
      <c r="AJ198" s="867"/>
      <c r="AK198" s="237"/>
      <c r="AL198" s="252"/>
      <c r="AM198" s="252"/>
      <c r="AN198" s="252"/>
      <c r="AO198" s="252"/>
      <c r="AP198" s="252"/>
      <c r="AQ198" s="252"/>
      <c r="AR198" s="252"/>
      <c r="AS198" s="252"/>
      <c r="AT198" s="252"/>
      <c r="AU198" s="252"/>
      <c r="AV198" s="252"/>
      <c r="AW198" s="252"/>
    </row>
    <row r="199" spans="1:49" s="251" customFormat="1" ht="23.25" customHeight="1">
      <c r="A199" s="234" t="b">
        <v>0</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865" t="s">
        <v>112</v>
      </c>
      <c r="Z199" s="866"/>
      <c r="AA199" s="866"/>
      <c r="AB199" s="866"/>
      <c r="AC199" s="866"/>
      <c r="AD199" s="866"/>
      <c r="AE199" s="866"/>
      <c r="AF199" s="866"/>
      <c r="AG199" s="866"/>
      <c r="AH199" s="866"/>
      <c r="AI199" s="866"/>
      <c r="AJ199" s="867"/>
      <c r="AK199" s="237"/>
      <c r="AL199" s="252"/>
      <c r="AM199" s="252"/>
      <c r="AN199" s="252"/>
      <c r="AO199" s="252"/>
      <c r="AP199" s="252"/>
      <c r="AQ199" s="252"/>
      <c r="AR199" s="252"/>
      <c r="AS199" s="252"/>
      <c r="AT199" s="252"/>
      <c r="AU199" s="252"/>
      <c r="AV199" s="252"/>
      <c r="AW199" s="252"/>
    </row>
    <row r="200" spans="1:49" s="251" customFormat="1" ht="13.5" customHeight="1">
      <c r="A200" s="234" t="b">
        <v>0</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1191" t="s">
        <v>52</v>
      </c>
      <c r="Z201" s="1192"/>
      <c r="AA201" s="1192"/>
      <c r="AB201" s="1192"/>
      <c r="AC201" s="1192"/>
      <c r="AD201" s="1192"/>
      <c r="AE201" s="1192"/>
      <c r="AF201" s="1192"/>
      <c r="AG201" s="1192"/>
      <c r="AH201" s="1192"/>
      <c r="AI201" s="1192"/>
      <c r="AJ201" s="119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33" t="s">
        <v>372</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1180" t="s">
        <v>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784"/>
      <c r="E209" s="785"/>
      <c r="F209" s="582" t="s">
        <v>4</v>
      </c>
      <c r="G209" s="784"/>
      <c r="H209" s="785"/>
      <c r="I209" s="582" t="s">
        <v>3</v>
      </c>
      <c r="J209" s="784"/>
      <c r="K209" s="785"/>
      <c r="L209" s="582" t="s">
        <v>2</v>
      </c>
      <c r="M209" s="562"/>
      <c r="N209" s="805" t="s">
        <v>5</v>
      </c>
      <c r="O209" s="805"/>
      <c r="P209" s="805"/>
      <c r="Q209" s="806" t="str">
        <f>IF(G9="","",G9)</f>
        <v/>
      </c>
      <c r="R209" s="806"/>
      <c r="S209" s="806"/>
      <c r="T209" s="806"/>
      <c r="U209" s="806"/>
      <c r="V209" s="806"/>
      <c r="W209" s="806"/>
      <c r="X209" s="806"/>
      <c r="Y209" s="806"/>
      <c r="Z209" s="806"/>
      <c r="AA209" s="806"/>
      <c r="AB209" s="806"/>
      <c r="AC209" s="806"/>
      <c r="AD209" s="806"/>
      <c r="AE209" s="806"/>
      <c r="AF209" s="806"/>
      <c r="AG209" s="806"/>
      <c r="AH209" s="806"/>
      <c r="AI209" s="806"/>
      <c r="AJ209" s="807"/>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868" t="s">
        <v>73</v>
      </c>
      <c r="O210" s="868"/>
      <c r="P210" s="868"/>
      <c r="Q210" s="924" t="s">
        <v>74</v>
      </c>
      <c r="R210" s="924"/>
      <c r="S210" s="925"/>
      <c r="T210" s="925"/>
      <c r="U210" s="925"/>
      <c r="V210" s="925"/>
      <c r="W210" s="925"/>
      <c r="X210" s="1182" t="s">
        <v>75</v>
      </c>
      <c r="Y210" s="1182"/>
      <c r="Z210" s="925"/>
      <c r="AA210" s="925"/>
      <c r="AB210" s="925"/>
      <c r="AC210" s="925"/>
      <c r="AD210" s="925"/>
      <c r="AE210" s="925"/>
      <c r="AF210" s="925"/>
      <c r="AG210" s="925"/>
      <c r="AH210" s="925"/>
      <c r="AI210" s="1183"/>
      <c r="AJ210" s="1184"/>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780" t="s">
        <v>320</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402</v>
      </c>
      <c r="B218" s="821" t="s">
        <v>401</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3" t="str">
        <f>V36</f>
        <v/>
      </c>
    </row>
    <row r="219" spans="1:52">
      <c r="A219" s="823"/>
      <c r="B219" s="820" t="s">
        <v>406</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3" t="str">
        <f>AC36</f>
        <v/>
      </c>
    </row>
    <row r="220" spans="1:52">
      <c r="A220" s="823"/>
      <c r="B220" s="820" t="s">
        <v>405</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3" t="str">
        <f>AJ36</f>
        <v/>
      </c>
    </row>
    <row r="221" spans="1:52">
      <c r="A221" s="604" t="s">
        <v>404</v>
      </c>
      <c r="B221" s="817" t="s">
        <v>403</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780" t="s">
        <v>308</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37"/>
      <c r="AL223" s="238"/>
      <c r="AM223" s="487"/>
      <c r="AN223" s="487"/>
      <c r="AO223" s="487"/>
      <c r="AP223" s="487"/>
      <c r="AQ223" s="487"/>
      <c r="AR223" s="487"/>
      <c r="AS223" s="487"/>
      <c r="AT223" s="487"/>
      <c r="AU223" s="487"/>
      <c r="AV223" s="487"/>
      <c r="AW223" s="487"/>
    </row>
    <row r="224" spans="1:52" s="488" customFormat="1" ht="15" customHeight="1">
      <c r="A224" s="605" t="s">
        <v>408</v>
      </c>
      <c r="B224" s="815" t="s">
        <v>407</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822" t="s">
        <v>402</v>
      </c>
      <c r="B225" s="813" t="s">
        <v>409</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823"/>
      <c r="B226" s="826" t="s">
        <v>410</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824"/>
      <c r="B227" s="863" t="s">
        <v>411</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780" t="s">
        <v>309</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408</v>
      </c>
      <c r="B230" s="815" t="s">
        <v>421</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3" t="str">
        <f>AJ99</f>
        <v/>
      </c>
    </row>
    <row r="231" spans="1:52">
      <c r="A231" s="823"/>
      <c r="B231" s="813" t="s">
        <v>422</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3" t="str">
        <f>AJ100</f>
        <v/>
      </c>
    </row>
    <row r="232" spans="1:52">
      <c r="A232" s="823"/>
      <c r="B232" s="813" t="s">
        <v>413</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3" t="str">
        <f>AJ97</f>
        <v/>
      </c>
    </row>
    <row r="233" spans="1:52">
      <c r="A233" s="823"/>
      <c r="B233" s="813" t="s">
        <v>414</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3" t="str">
        <f>AF104</f>
        <v/>
      </c>
    </row>
    <row r="234" spans="1:52" ht="28.5" customHeight="1">
      <c r="A234" s="823"/>
      <c r="B234" s="1152" t="s">
        <v>451</v>
      </c>
      <c r="C234" s="1152"/>
      <c r="D234" s="1152"/>
      <c r="E234" s="1152"/>
      <c r="F234" s="1152"/>
      <c r="G234" s="1152"/>
      <c r="H234" s="1152"/>
      <c r="I234" s="1152"/>
      <c r="J234" s="1152"/>
      <c r="K234" s="1152"/>
      <c r="L234" s="1152"/>
      <c r="M234" s="1152"/>
      <c r="N234" s="1152"/>
      <c r="O234" s="1152"/>
      <c r="P234" s="1152"/>
      <c r="Q234" s="1152"/>
      <c r="R234" s="1152"/>
      <c r="S234" s="1152"/>
      <c r="T234" s="1152"/>
      <c r="U234" s="1152"/>
      <c r="V234" s="1152"/>
      <c r="W234" s="1152"/>
      <c r="X234" s="1152"/>
      <c r="Y234" s="1152"/>
      <c r="Z234" s="1152"/>
      <c r="AA234" s="1152"/>
      <c r="AB234" s="1152"/>
      <c r="AC234" s="1152"/>
      <c r="AD234" s="1152"/>
      <c r="AE234" s="1152"/>
      <c r="AF234" s="1152"/>
      <c r="AG234" s="1152"/>
      <c r="AH234" s="1152"/>
      <c r="AI234" s="1153"/>
      <c r="AJ234" s="603" t="str">
        <f>AF105</f>
        <v/>
      </c>
    </row>
    <row r="235" spans="1:52">
      <c r="A235" s="1168" t="s">
        <v>402</v>
      </c>
      <c r="B235" s="813" t="s">
        <v>407</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3" t="str">
        <f>AJ115</f>
        <v/>
      </c>
    </row>
    <row r="236" spans="1:52">
      <c r="A236" s="823"/>
      <c r="B236" s="813" t="s">
        <v>415</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3" t="str">
        <f>AJ117</f>
        <v>×</v>
      </c>
    </row>
    <row r="237" spans="1:52" ht="15.75" customHeight="1">
      <c r="A237" s="604" t="s">
        <v>404</v>
      </c>
      <c r="B237" s="818" t="s">
        <v>416</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3" t="str">
        <f>AJ126</f>
        <v/>
      </c>
    </row>
    <row r="239" spans="1:52">
      <c r="A239" s="780" t="s">
        <v>310</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5" t="s">
        <v>408</v>
      </c>
      <c r="B240" s="1169" t="s">
        <v>418</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03" t="str">
        <f>AF140</f>
        <v/>
      </c>
    </row>
    <row r="241" spans="1:36" ht="27" customHeight="1">
      <c r="A241" s="1176"/>
      <c r="B241" s="1171" t="s">
        <v>417</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03" t="str">
        <f>AF143</f>
        <v/>
      </c>
    </row>
    <row r="242" spans="1:36">
      <c r="A242" s="606" t="s">
        <v>402</v>
      </c>
      <c r="B242" s="1173" t="s">
        <v>407</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03" t="str">
        <f>AJ148</f>
        <v/>
      </c>
    </row>
    <row r="244" spans="1:36">
      <c r="A244" s="780" t="s">
        <v>322</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07"/>
      <c r="B245" s="828" t="s">
        <v>420</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3" t="str">
        <f>AJ164</f>
        <v>×</v>
      </c>
    </row>
    <row r="247" spans="1:36">
      <c r="A247" s="780" t="s">
        <v>285</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07"/>
      <c r="B248" s="828" t="s">
        <v>419</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454</v>
      </c>
      <c r="B5" s="1232"/>
      <c r="C5" s="1232"/>
      <c r="D5" s="1232"/>
      <c r="E5" s="1232"/>
      <c r="F5" s="1232"/>
      <c r="G5" s="1232"/>
      <c r="H5" s="1232"/>
      <c r="I5" s="1232"/>
      <c r="J5" s="1232"/>
      <c r="K5" s="1232"/>
      <c r="L5" s="1232"/>
      <c r="M5" s="1232"/>
      <c r="N5" s="1232"/>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326</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386</v>
      </c>
      <c r="V8" s="1197" t="s">
        <v>237</v>
      </c>
      <c r="W8" s="1198"/>
      <c r="X8" s="1198"/>
      <c r="Y8" s="1198"/>
      <c r="Z8" s="1198"/>
      <c r="AA8" s="1198"/>
      <c r="AB8" s="1198"/>
      <c r="AC8" s="1198"/>
      <c r="AD8" s="1198"/>
      <c r="AE8" s="1198"/>
      <c r="AF8" s="1198"/>
      <c r="AG8" s="1199"/>
      <c r="AH8" s="1208" t="s">
        <v>325</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4" t="str">
        <f>IF(基本情報入力シート!C54="","",基本情報入力シート!C54)</f>
        <v/>
      </c>
      <c r="C11" s="1195"/>
      <c r="D11" s="1195"/>
      <c r="E11" s="1195"/>
      <c r="F11" s="1195"/>
      <c r="G11" s="1195"/>
      <c r="H11" s="1195"/>
      <c r="I11" s="1195"/>
      <c r="J11" s="1195"/>
      <c r="K11" s="1196"/>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4" t="str">
        <f>IF(基本情報入力シート!C55="","",基本情報入力シート!C55)</f>
        <v/>
      </c>
      <c r="C12" s="1195"/>
      <c r="D12" s="1195"/>
      <c r="E12" s="1195"/>
      <c r="F12" s="1195"/>
      <c r="G12" s="1195"/>
      <c r="H12" s="1195"/>
      <c r="I12" s="1195"/>
      <c r="J12" s="1195"/>
      <c r="K12" s="1196"/>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4" t="str">
        <f>IF(基本情報入力シート!C56="","",基本情報入力シート!C56)</f>
        <v/>
      </c>
      <c r="C13" s="1195"/>
      <c r="D13" s="1195"/>
      <c r="E13" s="1195"/>
      <c r="F13" s="1195"/>
      <c r="G13" s="1195"/>
      <c r="H13" s="1195"/>
      <c r="I13" s="1195"/>
      <c r="J13" s="1195"/>
      <c r="K13" s="1196"/>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4" t="str">
        <f>IF(基本情報入力シート!C57="","",基本情報入力シート!C57)</f>
        <v/>
      </c>
      <c r="C14" s="1195"/>
      <c r="D14" s="1195"/>
      <c r="E14" s="1195"/>
      <c r="F14" s="1195"/>
      <c r="G14" s="1195"/>
      <c r="H14" s="1195"/>
      <c r="I14" s="1195"/>
      <c r="J14" s="1195"/>
      <c r="K14" s="1196"/>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4" t="str">
        <f>IF(基本情報入力シート!C58="","",基本情報入力シート!C58)</f>
        <v/>
      </c>
      <c r="C15" s="1195"/>
      <c r="D15" s="1195"/>
      <c r="E15" s="1195"/>
      <c r="F15" s="1195"/>
      <c r="G15" s="1195"/>
      <c r="H15" s="1195"/>
      <c r="I15" s="1195"/>
      <c r="J15" s="1195"/>
      <c r="K15" s="1196"/>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4" t="str">
        <f>IF(基本情報入力シート!C59="","",基本情報入力シート!C59)</f>
        <v/>
      </c>
      <c r="C16" s="1195"/>
      <c r="D16" s="1195"/>
      <c r="E16" s="1195"/>
      <c r="F16" s="1195"/>
      <c r="G16" s="1195"/>
      <c r="H16" s="1195"/>
      <c r="I16" s="1195"/>
      <c r="J16" s="1195"/>
      <c r="K16" s="1196"/>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4" t="str">
        <f>IF(基本情報入力シート!C60="","",基本情報入力シート!C60)</f>
        <v/>
      </c>
      <c r="C17" s="1195"/>
      <c r="D17" s="1195"/>
      <c r="E17" s="1195"/>
      <c r="F17" s="1195"/>
      <c r="G17" s="1195"/>
      <c r="H17" s="1195"/>
      <c r="I17" s="1195"/>
      <c r="J17" s="1195"/>
      <c r="K17" s="1196"/>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4" t="str">
        <f>IF(基本情報入力シート!C61="","",基本情報入力シート!C61)</f>
        <v/>
      </c>
      <c r="C18" s="1195"/>
      <c r="D18" s="1195"/>
      <c r="E18" s="1195"/>
      <c r="F18" s="1195"/>
      <c r="G18" s="1195"/>
      <c r="H18" s="1195"/>
      <c r="I18" s="1195"/>
      <c r="J18" s="1195"/>
      <c r="K18" s="1196"/>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4" t="str">
        <f>IF(基本情報入力シート!C62="","",基本情報入力シート!C62)</f>
        <v/>
      </c>
      <c r="C19" s="1195"/>
      <c r="D19" s="1195"/>
      <c r="E19" s="1195"/>
      <c r="F19" s="1195"/>
      <c r="G19" s="1195"/>
      <c r="H19" s="1195"/>
      <c r="I19" s="1195"/>
      <c r="J19" s="1195"/>
      <c r="K19" s="1196"/>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4" t="str">
        <f>IF(基本情報入力シート!C63="","",基本情報入力シート!C63)</f>
        <v/>
      </c>
      <c r="C20" s="1195"/>
      <c r="D20" s="1195"/>
      <c r="E20" s="1195"/>
      <c r="F20" s="1195"/>
      <c r="G20" s="1195"/>
      <c r="H20" s="1195"/>
      <c r="I20" s="1195"/>
      <c r="J20" s="1195"/>
      <c r="K20" s="1196"/>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4" t="str">
        <f>IF(基本情報入力シート!C64="","",基本情報入力シート!C64)</f>
        <v/>
      </c>
      <c r="C21" s="1195"/>
      <c r="D21" s="1195"/>
      <c r="E21" s="1195"/>
      <c r="F21" s="1195"/>
      <c r="G21" s="1195"/>
      <c r="H21" s="1195"/>
      <c r="I21" s="1195"/>
      <c r="J21" s="1195"/>
      <c r="K21" s="1196"/>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4" t="str">
        <f>IF(基本情報入力シート!C65="","",基本情報入力シート!C65)</f>
        <v/>
      </c>
      <c r="C22" s="1195"/>
      <c r="D22" s="1195"/>
      <c r="E22" s="1195"/>
      <c r="F22" s="1195"/>
      <c r="G22" s="1195"/>
      <c r="H22" s="1195"/>
      <c r="I22" s="1195"/>
      <c r="J22" s="1195"/>
      <c r="K22" s="1196"/>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4" t="str">
        <f>IF(基本情報入力シート!C66="","",基本情報入力シート!C66)</f>
        <v/>
      </c>
      <c r="C23" s="1195"/>
      <c r="D23" s="1195"/>
      <c r="E23" s="1195"/>
      <c r="F23" s="1195"/>
      <c r="G23" s="1195"/>
      <c r="H23" s="1195"/>
      <c r="I23" s="1195"/>
      <c r="J23" s="1195"/>
      <c r="K23" s="1196"/>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4" t="str">
        <f>IF(基本情報入力シート!C67="","",基本情報入力シート!C67)</f>
        <v/>
      </c>
      <c r="C24" s="1195"/>
      <c r="D24" s="1195"/>
      <c r="E24" s="1195"/>
      <c r="F24" s="1195"/>
      <c r="G24" s="1195"/>
      <c r="H24" s="1195"/>
      <c r="I24" s="1195"/>
      <c r="J24" s="1195"/>
      <c r="K24" s="1196"/>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4" t="str">
        <f>IF(基本情報入力シート!C68="","",基本情報入力シート!C68)</f>
        <v/>
      </c>
      <c r="C25" s="1195"/>
      <c r="D25" s="1195"/>
      <c r="E25" s="1195"/>
      <c r="F25" s="1195"/>
      <c r="G25" s="1195"/>
      <c r="H25" s="1195"/>
      <c r="I25" s="1195"/>
      <c r="J25" s="1195"/>
      <c r="K25" s="1196"/>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4" t="str">
        <f>IF(基本情報入力シート!C69="","",基本情報入力シート!C69)</f>
        <v/>
      </c>
      <c r="C26" s="1195"/>
      <c r="D26" s="1195"/>
      <c r="E26" s="1195"/>
      <c r="F26" s="1195"/>
      <c r="G26" s="1195"/>
      <c r="H26" s="1195"/>
      <c r="I26" s="1195"/>
      <c r="J26" s="1195"/>
      <c r="K26" s="1196"/>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4" t="str">
        <f>IF(基本情報入力シート!C70="","",基本情報入力シート!C70)</f>
        <v/>
      </c>
      <c r="C27" s="1195"/>
      <c r="D27" s="1195"/>
      <c r="E27" s="1195"/>
      <c r="F27" s="1195"/>
      <c r="G27" s="1195"/>
      <c r="H27" s="1195"/>
      <c r="I27" s="1195"/>
      <c r="J27" s="1195"/>
      <c r="K27" s="1196"/>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4" t="str">
        <f>IF(基本情報入力シート!C71="","",基本情報入力シート!C71)</f>
        <v/>
      </c>
      <c r="C28" s="1195"/>
      <c r="D28" s="1195"/>
      <c r="E28" s="1195"/>
      <c r="F28" s="1195"/>
      <c r="G28" s="1195"/>
      <c r="H28" s="1195"/>
      <c r="I28" s="1195"/>
      <c r="J28" s="1195"/>
      <c r="K28" s="1196"/>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4" t="str">
        <f>IF(基本情報入力シート!C72="","",基本情報入力シート!C72)</f>
        <v/>
      </c>
      <c r="C29" s="1195"/>
      <c r="D29" s="1195"/>
      <c r="E29" s="1195"/>
      <c r="F29" s="1195"/>
      <c r="G29" s="1195"/>
      <c r="H29" s="1195"/>
      <c r="I29" s="1195"/>
      <c r="J29" s="1195"/>
      <c r="K29" s="1196"/>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4" t="str">
        <f>IF(基本情報入力シート!C73="","",基本情報入力シート!C73)</f>
        <v/>
      </c>
      <c r="C30" s="1195"/>
      <c r="D30" s="1195"/>
      <c r="E30" s="1195"/>
      <c r="F30" s="1195"/>
      <c r="G30" s="1195"/>
      <c r="H30" s="1195"/>
      <c r="I30" s="1195"/>
      <c r="J30" s="1195"/>
      <c r="K30" s="1196"/>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4" t="str">
        <f>IF(基本情報入力シート!C74="","",基本情報入力シート!C74)</f>
        <v/>
      </c>
      <c r="C31" s="1195"/>
      <c r="D31" s="1195"/>
      <c r="E31" s="1195"/>
      <c r="F31" s="1195"/>
      <c r="G31" s="1195"/>
      <c r="H31" s="1195"/>
      <c r="I31" s="1195"/>
      <c r="J31" s="1195"/>
      <c r="K31" s="1196"/>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4" t="str">
        <f>IF(基本情報入力シート!C75="","",基本情報入力シート!C75)</f>
        <v/>
      </c>
      <c r="C32" s="1195"/>
      <c r="D32" s="1195"/>
      <c r="E32" s="1195"/>
      <c r="F32" s="1195"/>
      <c r="G32" s="1195"/>
      <c r="H32" s="1195"/>
      <c r="I32" s="1195"/>
      <c r="J32" s="1195"/>
      <c r="K32" s="1196"/>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4" t="str">
        <f>IF(基本情報入力シート!C76="","",基本情報入力シート!C76)</f>
        <v/>
      </c>
      <c r="C33" s="1195"/>
      <c r="D33" s="1195"/>
      <c r="E33" s="1195"/>
      <c r="F33" s="1195"/>
      <c r="G33" s="1195"/>
      <c r="H33" s="1195"/>
      <c r="I33" s="1195"/>
      <c r="J33" s="1195"/>
      <c r="K33" s="1196"/>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4" t="str">
        <f>IF(基本情報入力シート!C77="","",基本情報入力シート!C77)</f>
        <v/>
      </c>
      <c r="C34" s="1195"/>
      <c r="D34" s="1195"/>
      <c r="E34" s="1195"/>
      <c r="F34" s="1195"/>
      <c r="G34" s="1195"/>
      <c r="H34" s="1195"/>
      <c r="I34" s="1195"/>
      <c r="J34" s="1195"/>
      <c r="K34" s="1196"/>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4" t="str">
        <f>IF(基本情報入力シート!C78="","",基本情報入力シート!C78)</f>
        <v/>
      </c>
      <c r="C35" s="1195"/>
      <c r="D35" s="1195"/>
      <c r="E35" s="1195"/>
      <c r="F35" s="1195"/>
      <c r="G35" s="1195"/>
      <c r="H35" s="1195"/>
      <c r="I35" s="1195"/>
      <c r="J35" s="1195"/>
      <c r="K35" s="1196"/>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4" t="str">
        <f>IF(基本情報入力シート!C79="","",基本情報入力シート!C79)</f>
        <v/>
      </c>
      <c r="C36" s="1195"/>
      <c r="D36" s="1195"/>
      <c r="E36" s="1195"/>
      <c r="F36" s="1195"/>
      <c r="G36" s="1195"/>
      <c r="H36" s="1195"/>
      <c r="I36" s="1195"/>
      <c r="J36" s="1195"/>
      <c r="K36" s="1196"/>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4" t="str">
        <f>IF(基本情報入力シート!C80="","",基本情報入力シート!C80)</f>
        <v/>
      </c>
      <c r="C37" s="1195"/>
      <c r="D37" s="1195"/>
      <c r="E37" s="1195"/>
      <c r="F37" s="1195"/>
      <c r="G37" s="1195"/>
      <c r="H37" s="1195"/>
      <c r="I37" s="1195"/>
      <c r="J37" s="1195"/>
      <c r="K37" s="1196"/>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4" t="str">
        <f>IF(基本情報入力シート!C81="","",基本情報入力シート!C81)</f>
        <v/>
      </c>
      <c r="C38" s="1195"/>
      <c r="D38" s="1195"/>
      <c r="E38" s="1195"/>
      <c r="F38" s="1195"/>
      <c r="G38" s="1195"/>
      <c r="H38" s="1195"/>
      <c r="I38" s="1195"/>
      <c r="J38" s="1195"/>
      <c r="K38" s="1196"/>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4" t="str">
        <f>IF(基本情報入力シート!C82="","",基本情報入力シート!C82)</f>
        <v/>
      </c>
      <c r="C39" s="1195"/>
      <c r="D39" s="1195"/>
      <c r="E39" s="1195"/>
      <c r="F39" s="1195"/>
      <c r="G39" s="1195"/>
      <c r="H39" s="1195"/>
      <c r="I39" s="1195"/>
      <c r="J39" s="1195"/>
      <c r="K39" s="1196"/>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4" t="str">
        <f>IF(基本情報入力シート!C83="","",基本情報入力シート!C83)</f>
        <v/>
      </c>
      <c r="C40" s="1195"/>
      <c r="D40" s="1195"/>
      <c r="E40" s="1195"/>
      <c r="F40" s="1195"/>
      <c r="G40" s="1195"/>
      <c r="H40" s="1195"/>
      <c r="I40" s="1195"/>
      <c r="J40" s="1195"/>
      <c r="K40" s="1196"/>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4" t="str">
        <f>IF(基本情報入力シート!C84="","",基本情報入力シート!C84)</f>
        <v/>
      </c>
      <c r="C41" s="1195"/>
      <c r="D41" s="1195"/>
      <c r="E41" s="1195"/>
      <c r="F41" s="1195"/>
      <c r="G41" s="1195"/>
      <c r="H41" s="1195"/>
      <c r="I41" s="1195"/>
      <c r="J41" s="1195"/>
      <c r="K41" s="1196"/>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4" t="str">
        <f>IF(基本情報入力シート!C85="","",基本情報入力シート!C85)</f>
        <v/>
      </c>
      <c r="C42" s="1195"/>
      <c r="D42" s="1195"/>
      <c r="E42" s="1195"/>
      <c r="F42" s="1195"/>
      <c r="G42" s="1195"/>
      <c r="H42" s="1195"/>
      <c r="I42" s="1195"/>
      <c r="J42" s="1195"/>
      <c r="K42" s="1196"/>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4" t="str">
        <f>IF(基本情報入力シート!C86="","",基本情報入力シート!C86)</f>
        <v/>
      </c>
      <c r="C43" s="1195"/>
      <c r="D43" s="1195"/>
      <c r="E43" s="1195"/>
      <c r="F43" s="1195"/>
      <c r="G43" s="1195"/>
      <c r="H43" s="1195"/>
      <c r="I43" s="1195"/>
      <c r="J43" s="1195"/>
      <c r="K43" s="1196"/>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4" t="str">
        <f>IF(基本情報入力シート!C87="","",基本情報入力シート!C87)</f>
        <v/>
      </c>
      <c r="C44" s="1195"/>
      <c r="D44" s="1195"/>
      <c r="E44" s="1195"/>
      <c r="F44" s="1195"/>
      <c r="G44" s="1195"/>
      <c r="H44" s="1195"/>
      <c r="I44" s="1195"/>
      <c r="J44" s="1195"/>
      <c r="K44" s="1196"/>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4" t="str">
        <f>IF(基本情報入力シート!C88="","",基本情報入力シート!C88)</f>
        <v/>
      </c>
      <c r="C45" s="1195"/>
      <c r="D45" s="1195"/>
      <c r="E45" s="1195"/>
      <c r="F45" s="1195"/>
      <c r="G45" s="1195"/>
      <c r="H45" s="1195"/>
      <c r="I45" s="1195"/>
      <c r="J45" s="1195"/>
      <c r="K45" s="1196"/>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4" t="str">
        <f>IF(基本情報入力シート!C89="","",基本情報入力シート!C89)</f>
        <v/>
      </c>
      <c r="C46" s="1195"/>
      <c r="D46" s="1195"/>
      <c r="E46" s="1195"/>
      <c r="F46" s="1195"/>
      <c r="G46" s="1195"/>
      <c r="H46" s="1195"/>
      <c r="I46" s="1195"/>
      <c r="J46" s="1195"/>
      <c r="K46" s="1196"/>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4" t="str">
        <f>IF(基本情報入力シート!C90="","",基本情報入力シート!C90)</f>
        <v/>
      </c>
      <c r="C47" s="1195"/>
      <c r="D47" s="1195"/>
      <c r="E47" s="1195"/>
      <c r="F47" s="1195"/>
      <c r="G47" s="1195"/>
      <c r="H47" s="1195"/>
      <c r="I47" s="1195"/>
      <c r="J47" s="1195"/>
      <c r="K47" s="1196"/>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4" t="str">
        <f>IF(基本情報入力シート!C91="","",基本情報入力シート!C91)</f>
        <v/>
      </c>
      <c r="C48" s="1195"/>
      <c r="D48" s="1195"/>
      <c r="E48" s="1195"/>
      <c r="F48" s="1195"/>
      <c r="G48" s="1195"/>
      <c r="H48" s="1195"/>
      <c r="I48" s="1195"/>
      <c r="J48" s="1195"/>
      <c r="K48" s="1196"/>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4" t="str">
        <f>IF(基本情報入力シート!C92="","",基本情報入力シート!C92)</f>
        <v/>
      </c>
      <c r="C49" s="1195"/>
      <c r="D49" s="1195"/>
      <c r="E49" s="1195"/>
      <c r="F49" s="1195"/>
      <c r="G49" s="1195"/>
      <c r="H49" s="1195"/>
      <c r="I49" s="1195"/>
      <c r="J49" s="1195"/>
      <c r="K49" s="1196"/>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4" t="str">
        <f>IF(基本情報入力シート!C93="","",基本情報入力シート!C93)</f>
        <v/>
      </c>
      <c r="C50" s="1195"/>
      <c r="D50" s="1195"/>
      <c r="E50" s="1195"/>
      <c r="F50" s="1195"/>
      <c r="G50" s="1195"/>
      <c r="H50" s="1195"/>
      <c r="I50" s="1195"/>
      <c r="J50" s="1195"/>
      <c r="K50" s="1196"/>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4" t="str">
        <f>IF(基本情報入力シート!C94="","",基本情報入力シート!C94)</f>
        <v/>
      </c>
      <c r="C51" s="1195"/>
      <c r="D51" s="1195"/>
      <c r="E51" s="1195"/>
      <c r="F51" s="1195"/>
      <c r="G51" s="1195"/>
      <c r="H51" s="1195"/>
      <c r="I51" s="1195"/>
      <c r="J51" s="1195"/>
      <c r="K51" s="1196"/>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4" t="str">
        <f>IF(基本情報入力シート!C95="","",基本情報入力シート!C95)</f>
        <v/>
      </c>
      <c r="C52" s="1195"/>
      <c r="D52" s="1195"/>
      <c r="E52" s="1195"/>
      <c r="F52" s="1195"/>
      <c r="G52" s="1195"/>
      <c r="H52" s="1195"/>
      <c r="I52" s="1195"/>
      <c r="J52" s="1195"/>
      <c r="K52" s="1196"/>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4" t="str">
        <f>IF(基本情報入力シート!C96="","",基本情報入力シート!C96)</f>
        <v/>
      </c>
      <c r="C53" s="1195"/>
      <c r="D53" s="1195"/>
      <c r="E53" s="1195"/>
      <c r="F53" s="1195"/>
      <c r="G53" s="1195"/>
      <c r="H53" s="1195"/>
      <c r="I53" s="1195"/>
      <c r="J53" s="1195"/>
      <c r="K53" s="1196"/>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4" t="str">
        <f>IF(基本情報入力シート!C97="","",基本情報入力シート!C97)</f>
        <v/>
      </c>
      <c r="C54" s="1195"/>
      <c r="D54" s="1195"/>
      <c r="E54" s="1195"/>
      <c r="F54" s="1195"/>
      <c r="G54" s="1195"/>
      <c r="H54" s="1195"/>
      <c r="I54" s="1195"/>
      <c r="J54" s="1195"/>
      <c r="K54" s="1196"/>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4" t="str">
        <f>IF(基本情報入力シート!C98="","",基本情報入力シート!C98)</f>
        <v/>
      </c>
      <c r="C55" s="1195"/>
      <c r="D55" s="1195"/>
      <c r="E55" s="1195"/>
      <c r="F55" s="1195"/>
      <c r="G55" s="1195"/>
      <c r="H55" s="1195"/>
      <c r="I55" s="1195"/>
      <c r="J55" s="1195"/>
      <c r="K55" s="1196"/>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4" t="str">
        <f>IF(基本情報入力シート!C99="","",基本情報入力シート!C99)</f>
        <v/>
      </c>
      <c r="C56" s="1195"/>
      <c r="D56" s="1195"/>
      <c r="E56" s="1195"/>
      <c r="F56" s="1195"/>
      <c r="G56" s="1195"/>
      <c r="H56" s="1195"/>
      <c r="I56" s="1195"/>
      <c r="J56" s="1195"/>
      <c r="K56" s="1196"/>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4" t="str">
        <f>IF(基本情報入力シート!C100="","",基本情報入力シート!C100)</f>
        <v/>
      </c>
      <c r="C57" s="1195"/>
      <c r="D57" s="1195"/>
      <c r="E57" s="1195"/>
      <c r="F57" s="1195"/>
      <c r="G57" s="1195"/>
      <c r="H57" s="1195"/>
      <c r="I57" s="1195"/>
      <c r="J57" s="1195"/>
      <c r="K57" s="1196"/>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4" t="str">
        <f>IF(基本情報入力シート!C101="","",基本情報入力シート!C101)</f>
        <v/>
      </c>
      <c r="C58" s="1195"/>
      <c r="D58" s="1195"/>
      <c r="E58" s="1195"/>
      <c r="F58" s="1195"/>
      <c r="G58" s="1195"/>
      <c r="H58" s="1195"/>
      <c r="I58" s="1195"/>
      <c r="J58" s="1195"/>
      <c r="K58" s="1196"/>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4" t="str">
        <f>IF(基本情報入力シート!C102="","",基本情報入力シート!C102)</f>
        <v/>
      </c>
      <c r="C59" s="1195"/>
      <c r="D59" s="1195"/>
      <c r="E59" s="1195"/>
      <c r="F59" s="1195"/>
      <c r="G59" s="1195"/>
      <c r="H59" s="1195"/>
      <c r="I59" s="1195"/>
      <c r="J59" s="1195"/>
      <c r="K59" s="1196"/>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4" t="str">
        <f>IF(基本情報入力シート!C103="","",基本情報入力シート!C103)</f>
        <v/>
      </c>
      <c r="C60" s="1195"/>
      <c r="D60" s="1195"/>
      <c r="E60" s="1195"/>
      <c r="F60" s="1195"/>
      <c r="G60" s="1195"/>
      <c r="H60" s="1195"/>
      <c r="I60" s="1195"/>
      <c r="J60" s="1195"/>
      <c r="K60" s="1196"/>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4" t="str">
        <f>IF(基本情報入力シート!C104="","",基本情報入力シート!C104)</f>
        <v/>
      </c>
      <c r="C61" s="1195"/>
      <c r="D61" s="1195"/>
      <c r="E61" s="1195"/>
      <c r="F61" s="1195"/>
      <c r="G61" s="1195"/>
      <c r="H61" s="1195"/>
      <c r="I61" s="1195"/>
      <c r="J61" s="1195"/>
      <c r="K61" s="1196"/>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4" t="str">
        <f>IF(基本情報入力シート!C105="","",基本情報入力シート!C105)</f>
        <v/>
      </c>
      <c r="C62" s="1195"/>
      <c r="D62" s="1195"/>
      <c r="E62" s="1195"/>
      <c r="F62" s="1195"/>
      <c r="G62" s="1195"/>
      <c r="H62" s="1195"/>
      <c r="I62" s="1195"/>
      <c r="J62" s="1195"/>
      <c r="K62" s="1196"/>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4" t="str">
        <f>IF(基本情報入力シート!C106="","",基本情報入力シート!C106)</f>
        <v/>
      </c>
      <c r="C63" s="1195"/>
      <c r="D63" s="1195"/>
      <c r="E63" s="1195"/>
      <c r="F63" s="1195"/>
      <c r="G63" s="1195"/>
      <c r="H63" s="1195"/>
      <c r="I63" s="1195"/>
      <c r="J63" s="1195"/>
      <c r="K63" s="1196"/>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4" t="str">
        <f>IF(基本情報入力シート!C107="","",基本情報入力シート!C107)</f>
        <v/>
      </c>
      <c r="C64" s="1195"/>
      <c r="D64" s="1195"/>
      <c r="E64" s="1195"/>
      <c r="F64" s="1195"/>
      <c r="G64" s="1195"/>
      <c r="H64" s="1195"/>
      <c r="I64" s="1195"/>
      <c r="J64" s="1195"/>
      <c r="K64" s="1196"/>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4" t="str">
        <f>IF(基本情報入力シート!C108="","",基本情報入力シート!C108)</f>
        <v/>
      </c>
      <c r="C65" s="1195"/>
      <c r="D65" s="1195"/>
      <c r="E65" s="1195"/>
      <c r="F65" s="1195"/>
      <c r="G65" s="1195"/>
      <c r="H65" s="1195"/>
      <c r="I65" s="1195"/>
      <c r="J65" s="1195"/>
      <c r="K65" s="1196"/>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4" t="str">
        <f>IF(基本情報入力シート!C109="","",基本情報入力シート!C109)</f>
        <v/>
      </c>
      <c r="C66" s="1195"/>
      <c r="D66" s="1195"/>
      <c r="E66" s="1195"/>
      <c r="F66" s="1195"/>
      <c r="G66" s="1195"/>
      <c r="H66" s="1195"/>
      <c r="I66" s="1195"/>
      <c r="J66" s="1195"/>
      <c r="K66" s="1196"/>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4" t="str">
        <f>IF(基本情報入力シート!C110="","",基本情報入力シート!C110)</f>
        <v/>
      </c>
      <c r="C67" s="1195"/>
      <c r="D67" s="1195"/>
      <c r="E67" s="1195"/>
      <c r="F67" s="1195"/>
      <c r="G67" s="1195"/>
      <c r="H67" s="1195"/>
      <c r="I67" s="1195"/>
      <c r="J67" s="1195"/>
      <c r="K67" s="1196"/>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4" t="str">
        <f>IF(基本情報入力シート!C111="","",基本情報入力シート!C111)</f>
        <v/>
      </c>
      <c r="C68" s="1195"/>
      <c r="D68" s="1195"/>
      <c r="E68" s="1195"/>
      <c r="F68" s="1195"/>
      <c r="G68" s="1195"/>
      <c r="H68" s="1195"/>
      <c r="I68" s="1195"/>
      <c r="J68" s="1195"/>
      <c r="K68" s="1196"/>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4" t="str">
        <f>IF(基本情報入力シート!C112="","",基本情報入力シート!C112)</f>
        <v/>
      </c>
      <c r="C69" s="1195"/>
      <c r="D69" s="1195"/>
      <c r="E69" s="1195"/>
      <c r="F69" s="1195"/>
      <c r="G69" s="1195"/>
      <c r="H69" s="1195"/>
      <c r="I69" s="1195"/>
      <c r="J69" s="1195"/>
      <c r="K69" s="1196"/>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4" t="str">
        <f>IF(基本情報入力シート!C113="","",基本情報入力シート!C113)</f>
        <v/>
      </c>
      <c r="C70" s="1195"/>
      <c r="D70" s="1195"/>
      <c r="E70" s="1195"/>
      <c r="F70" s="1195"/>
      <c r="G70" s="1195"/>
      <c r="H70" s="1195"/>
      <c r="I70" s="1195"/>
      <c r="J70" s="1195"/>
      <c r="K70" s="1196"/>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4" t="str">
        <f>IF(基本情報入力シート!C114="","",基本情報入力シート!C114)</f>
        <v/>
      </c>
      <c r="C71" s="1195"/>
      <c r="D71" s="1195"/>
      <c r="E71" s="1195"/>
      <c r="F71" s="1195"/>
      <c r="G71" s="1195"/>
      <c r="H71" s="1195"/>
      <c r="I71" s="1195"/>
      <c r="J71" s="1195"/>
      <c r="K71" s="1196"/>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4" t="str">
        <f>IF(基本情報入力シート!C115="","",基本情報入力シート!C115)</f>
        <v/>
      </c>
      <c r="C72" s="1195"/>
      <c r="D72" s="1195"/>
      <c r="E72" s="1195"/>
      <c r="F72" s="1195"/>
      <c r="G72" s="1195"/>
      <c r="H72" s="1195"/>
      <c r="I72" s="1195"/>
      <c r="J72" s="1195"/>
      <c r="K72" s="1196"/>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4" t="str">
        <f>IF(基本情報入力シート!C116="","",基本情報入力シート!C116)</f>
        <v/>
      </c>
      <c r="C73" s="1195"/>
      <c r="D73" s="1195"/>
      <c r="E73" s="1195"/>
      <c r="F73" s="1195"/>
      <c r="G73" s="1195"/>
      <c r="H73" s="1195"/>
      <c r="I73" s="1195"/>
      <c r="J73" s="1195"/>
      <c r="K73" s="1196"/>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4" t="str">
        <f>IF(基本情報入力シート!C117="","",基本情報入力シート!C117)</f>
        <v/>
      </c>
      <c r="C74" s="1195"/>
      <c r="D74" s="1195"/>
      <c r="E74" s="1195"/>
      <c r="F74" s="1195"/>
      <c r="G74" s="1195"/>
      <c r="H74" s="1195"/>
      <c r="I74" s="1195"/>
      <c r="J74" s="1195"/>
      <c r="K74" s="1196"/>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4" t="str">
        <f>IF(基本情報入力シート!C118="","",基本情報入力シート!C118)</f>
        <v/>
      </c>
      <c r="C75" s="1195"/>
      <c r="D75" s="1195"/>
      <c r="E75" s="1195"/>
      <c r="F75" s="1195"/>
      <c r="G75" s="1195"/>
      <c r="H75" s="1195"/>
      <c r="I75" s="1195"/>
      <c r="J75" s="1195"/>
      <c r="K75" s="1196"/>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4" t="str">
        <f>IF(基本情報入力シート!C119="","",基本情報入力シート!C119)</f>
        <v/>
      </c>
      <c r="C76" s="1195"/>
      <c r="D76" s="1195"/>
      <c r="E76" s="1195"/>
      <c r="F76" s="1195"/>
      <c r="G76" s="1195"/>
      <c r="H76" s="1195"/>
      <c r="I76" s="1195"/>
      <c r="J76" s="1195"/>
      <c r="K76" s="1196"/>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4" t="str">
        <f>IF(基本情報入力シート!C120="","",基本情報入力シート!C120)</f>
        <v/>
      </c>
      <c r="C77" s="1195"/>
      <c r="D77" s="1195"/>
      <c r="E77" s="1195"/>
      <c r="F77" s="1195"/>
      <c r="G77" s="1195"/>
      <c r="H77" s="1195"/>
      <c r="I77" s="1195"/>
      <c r="J77" s="1195"/>
      <c r="K77" s="1196"/>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4" t="str">
        <f>IF(基本情報入力シート!C121="","",基本情報入力シート!C121)</f>
        <v/>
      </c>
      <c r="C78" s="1195"/>
      <c r="D78" s="1195"/>
      <c r="E78" s="1195"/>
      <c r="F78" s="1195"/>
      <c r="G78" s="1195"/>
      <c r="H78" s="1195"/>
      <c r="I78" s="1195"/>
      <c r="J78" s="1195"/>
      <c r="K78" s="1196"/>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4" t="str">
        <f>IF(基本情報入力シート!C122="","",基本情報入力シート!C122)</f>
        <v/>
      </c>
      <c r="C79" s="1195"/>
      <c r="D79" s="1195"/>
      <c r="E79" s="1195"/>
      <c r="F79" s="1195"/>
      <c r="G79" s="1195"/>
      <c r="H79" s="1195"/>
      <c r="I79" s="1195"/>
      <c r="J79" s="1195"/>
      <c r="K79" s="1196"/>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4" t="str">
        <f>IF(基本情報入力シート!C123="","",基本情報入力シート!C123)</f>
        <v/>
      </c>
      <c r="C80" s="1195"/>
      <c r="D80" s="1195"/>
      <c r="E80" s="1195"/>
      <c r="F80" s="1195"/>
      <c r="G80" s="1195"/>
      <c r="H80" s="1195"/>
      <c r="I80" s="1195"/>
      <c r="J80" s="1195"/>
      <c r="K80" s="1196"/>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4" t="str">
        <f>IF(基本情報入力シート!C124="","",基本情報入力シート!C124)</f>
        <v/>
      </c>
      <c r="C81" s="1195"/>
      <c r="D81" s="1195"/>
      <c r="E81" s="1195"/>
      <c r="F81" s="1195"/>
      <c r="G81" s="1195"/>
      <c r="H81" s="1195"/>
      <c r="I81" s="1195"/>
      <c r="J81" s="1195"/>
      <c r="K81" s="1196"/>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4" t="str">
        <f>IF(基本情報入力シート!C125="","",基本情報入力シート!C125)</f>
        <v/>
      </c>
      <c r="C82" s="1195"/>
      <c r="D82" s="1195"/>
      <c r="E82" s="1195"/>
      <c r="F82" s="1195"/>
      <c r="G82" s="1195"/>
      <c r="H82" s="1195"/>
      <c r="I82" s="1195"/>
      <c r="J82" s="1195"/>
      <c r="K82" s="1196"/>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4" t="str">
        <f>IF(基本情報入力シート!C126="","",基本情報入力シート!C126)</f>
        <v/>
      </c>
      <c r="C83" s="1195"/>
      <c r="D83" s="1195"/>
      <c r="E83" s="1195"/>
      <c r="F83" s="1195"/>
      <c r="G83" s="1195"/>
      <c r="H83" s="1195"/>
      <c r="I83" s="1195"/>
      <c r="J83" s="1195"/>
      <c r="K83" s="1196"/>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4" t="str">
        <f>IF(基本情報入力シート!C127="","",基本情報入力シート!C127)</f>
        <v/>
      </c>
      <c r="C84" s="1195"/>
      <c r="D84" s="1195"/>
      <c r="E84" s="1195"/>
      <c r="F84" s="1195"/>
      <c r="G84" s="1195"/>
      <c r="H84" s="1195"/>
      <c r="I84" s="1195"/>
      <c r="J84" s="1195"/>
      <c r="K84" s="1196"/>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4" t="str">
        <f>IF(基本情報入力シート!C128="","",基本情報入力シート!C128)</f>
        <v/>
      </c>
      <c r="C85" s="1195"/>
      <c r="D85" s="1195"/>
      <c r="E85" s="1195"/>
      <c r="F85" s="1195"/>
      <c r="G85" s="1195"/>
      <c r="H85" s="1195"/>
      <c r="I85" s="1195"/>
      <c r="J85" s="1195"/>
      <c r="K85" s="1196"/>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4" t="str">
        <f>IF(基本情報入力シート!C129="","",基本情報入力シート!C129)</f>
        <v/>
      </c>
      <c r="C86" s="1195"/>
      <c r="D86" s="1195"/>
      <c r="E86" s="1195"/>
      <c r="F86" s="1195"/>
      <c r="G86" s="1195"/>
      <c r="H86" s="1195"/>
      <c r="I86" s="1195"/>
      <c r="J86" s="1195"/>
      <c r="K86" s="1196"/>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4" t="str">
        <f>IF(基本情報入力シート!C130="","",基本情報入力シート!C130)</f>
        <v/>
      </c>
      <c r="C87" s="1195"/>
      <c r="D87" s="1195"/>
      <c r="E87" s="1195"/>
      <c r="F87" s="1195"/>
      <c r="G87" s="1195"/>
      <c r="H87" s="1195"/>
      <c r="I87" s="1195"/>
      <c r="J87" s="1195"/>
      <c r="K87" s="1196"/>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4" t="str">
        <f>IF(基本情報入力シート!C131="","",基本情報入力シート!C131)</f>
        <v/>
      </c>
      <c r="C88" s="1195"/>
      <c r="D88" s="1195"/>
      <c r="E88" s="1195"/>
      <c r="F88" s="1195"/>
      <c r="G88" s="1195"/>
      <c r="H88" s="1195"/>
      <c r="I88" s="1195"/>
      <c r="J88" s="1195"/>
      <c r="K88" s="1196"/>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4" t="str">
        <f>IF(基本情報入力シート!C132="","",基本情報入力シート!C132)</f>
        <v/>
      </c>
      <c r="C89" s="1195"/>
      <c r="D89" s="1195"/>
      <c r="E89" s="1195"/>
      <c r="F89" s="1195"/>
      <c r="G89" s="1195"/>
      <c r="H89" s="1195"/>
      <c r="I89" s="1195"/>
      <c r="J89" s="1195"/>
      <c r="K89" s="1196"/>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4" t="str">
        <f>IF(基本情報入力シート!C133="","",基本情報入力シート!C133)</f>
        <v/>
      </c>
      <c r="C90" s="1195"/>
      <c r="D90" s="1195"/>
      <c r="E90" s="1195"/>
      <c r="F90" s="1195"/>
      <c r="G90" s="1195"/>
      <c r="H90" s="1195"/>
      <c r="I90" s="1195"/>
      <c r="J90" s="1195"/>
      <c r="K90" s="1196"/>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4" t="str">
        <f>IF(基本情報入力シート!C134="","",基本情報入力シート!C134)</f>
        <v/>
      </c>
      <c r="C91" s="1195"/>
      <c r="D91" s="1195"/>
      <c r="E91" s="1195"/>
      <c r="F91" s="1195"/>
      <c r="G91" s="1195"/>
      <c r="H91" s="1195"/>
      <c r="I91" s="1195"/>
      <c r="J91" s="1195"/>
      <c r="K91" s="1196"/>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4" t="str">
        <f>IF(基本情報入力シート!C135="","",基本情報入力シート!C135)</f>
        <v/>
      </c>
      <c r="C92" s="1195"/>
      <c r="D92" s="1195"/>
      <c r="E92" s="1195"/>
      <c r="F92" s="1195"/>
      <c r="G92" s="1195"/>
      <c r="H92" s="1195"/>
      <c r="I92" s="1195"/>
      <c r="J92" s="1195"/>
      <c r="K92" s="1196"/>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4" t="str">
        <f>IF(基本情報入力シート!C136="","",基本情報入力シート!C136)</f>
        <v/>
      </c>
      <c r="C93" s="1195"/>
      <c r="D93" s="1195"/>
      <c r="E93" s="1195"/>
      <c r="F93" s="1195"/>
      <c r="G93" s="1195"/>
      <c r="H93" s="1195"/>
      <c r="I93" s="1195"/>
      <c r="J93" s="1195"/>
      <c r="K93" s="1196"/>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4" t="str">
        <f>IF(基本情報入力シート!C137="","",基本情報入力シート!C137)</f>
        <v/>
      </c>
      <c r="C94" s="1195"/>
      <c r="D94" s="1195"/>
      <c r="E94" s="1195"/>
      <c r="F94" s="1195"/>
      <c r="G94" s="1195"/>
      <c r="H94" s="1195"/>
      <c r="I94" s="1195"/>
      <c r="J94" s="1195"/>
      <c r="K94" s="1196"/>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4" t="str">
        <f>IF(基本情報入力シート!C138="","",基本情報入力シート!C138)</f>
        <v/>
      </c>
      <c r="C95" s="1195"/>
      <c r="D95" s="1195"/>
      <c r="E95" s="1195"/>
      <c r="F95" s="1195"/>
      <c r="G95" s="1195"/>
      <c r="H95" s="1195"/>
      <c r="I95" s="1195"/>
      <c r="J95" s="1195"/>
      <c r="K95" s="1196"/>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4" t="str">
        <f>IF(基本情報入力シート!C139="","",基本情報入力シート!C139)</f>
        <v/>
      </c>
      <c r="C96" s="1195"/>
      <c r="D96" s="1195"/>
      <c r="E96" s="1195"/>
      <c r="F96" s="1195"/>
      <c r="G96" s="1195"/>
      <c r="H96" s="1195"/>
      <c r="I96" s="1195"/>
      <c r="J96" s="1195"/>
      <c r="K96" s="1196"/>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4" t="str">
        <f>IF(基本情報入力シート!C140="","",基本情報入力シート!C140)</f>
        <v/>
      </c>
      <c r="C97" s="1195"/>
      <c r="D97" s="1195"/>
      <c r="E97" s="1195"/>
      <c r="F97" s="1195"/>
      <c r="G97" s="1195"/>
      <c r="H97" s="1195"/>
      <c r="I97" s="1195"/>
      <c r="J97" s="1195"/>
      <c r="K97" s="1196"/>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4" t="str">
        <f>IF(基本情報入力シート!C141="","",基本情報入力シート!C141)</f>
        <v/>
      </c>
      <c r="C98" s="1195"/>
      <c r="D98" s="1195"/>
      <c r="E98" s="1195"/>
      <c r="F98" s="1195"/>
      <c r="G98" s="1195"/>
      <c r="H98" s="1195"/>
      <c r="I98" s="1195"/>
      <c r="J98" s="1195"/>
      <c r="K98" s="1196"/>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4" t="str">
        <f>IF(基本情報入力シート!C142="","",基本情報入力シート!C142)</f>
        <v/>
      </c>
      <c r="C99" s="1195"/>
      <c r="D99" s="1195"/>
      <c r="E99" s="1195"/>
      <c r="F99" s="1195"/>
      <c r="G99" s="1195"/>
      <c r="H99" s="1195"/>
      <c r="I99" s="1195"/>
      <c r="J99" s="1195"/>
      <c r="K99" s="1196"/>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4" t="str">
        <f>IF(基本情報入力シート!C143="","",基本情報入力シート!C143)</f>
        <v/>
      </c>
      <c r="C100" s="1195"/>
      <c r="D100" s="1195"/>
      <c r="E100" s="1195"/>
      <c r="F100" s="1195"/>
      <c r="G100" s="1195"/>
      <c r="H100" s="1195"/>
      <c r="I100" s="1195"/>
      <c r="J100" s="1195"/>
      <c r="K100" s="1196"/>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4" t="str">
        <f>IF(基本情報入力シート!C144="","",基本情報入力シート!C144)</f>
        <v/>
      </c>
      <c r="C101" s="1195"/>
      <c r="D101" s="1195"/>
      <c r="E101" s="1195"/>
      <c r="F101" s="1195"/>
      <c r="G101" s="1195"/>
      <c r="H101" s="1195"/>
      <c r="I101" s="1195"/>
      <c r="J101" s="1195"/>
      <c r="K101" s="1196"/>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4" t="str">
        <f>IF(基本情報入力シート!C145="","",基本情報入力シート!C145)</f>
        <v/>
      </c>
      <c r="C102" s="1195"/>
      <c r="D102" s="1195"/>
      <c r="E102" s="1195"/>
      <c r="F102" s="1195"/>
      <c r="G102" s="1195"/>
      <c r="H102" s="1195"/>
      <c r="I102" s="1195"/>
      <c r="J102" s="1195"/>
      <c r="K102" s="1196"/>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4" t="str">
        <f>IF(基本情報入力シート!C146="","",基本情報入力シート!C146)</f>
        <v/>
      </c>
      <c r="C103" s="1195"/>
      <c r="D103" s="1195"/>
      <c r="E103" s="1195"/>
      <c r="F103" s="1195"/>
      <c r="G103" s="1195"/>
      <c r="H103" s="1195"/>
      <c r="I103" s="1195"/>
      <c r="J103" s="1195"/>
      <c r="K103" s="1196"/>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4" t="str">
        <f>IF(基本情報入力シート!C147="","",基本情報入力シート!C147)</f>
        <v/>
      </c>
      <c r="C104" s="1195"/>
      <c r="D104" s="1195"/>
      <c r="E104" s="1195"/>
      <c r="F104" s="1195"/>
      <c r="G104" s="1195"/>
      <c r="H104" s="1195"/>
      <c r="I104" s="1195"/>
      <c r="J104" s="1195"/>
      <c r="K104" s="1196"/>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4" t="str">
        <f>IF(基本情報入力シート!C148="","",基本情報入力シート!C148)</f>
        <v/>
      </c>
      <c r="C105" s="1195"/>
      <c r="D105" s="1195"/>
      <c r="E105" s="1195"/>
      <c r="F105" s="1195"/>
      <c r="G105" s="1195"/>
      <c r="H105" s="1195"/>
      <c r="I105" s="1195"/>
      <c r="J105" s="1195"/>
      <c r="K105" s="1196"/>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4" t="str">
        <f>IF(基本情報入力シート!C149="","",基本情報入力シート!C149)</f>
        <v/>
      </c>
      <c r="C106" s="1195"/>
      <c r="D106" s="1195"/>
      <c r="E106" s="1195"/>
      <c r="F106" s="1195"/>
      <c r="G106" s="1195"/>
      <c r="H106" s="1195"/>
      <c r="I106" s="1195"/>
      <c r="J106" s="1195"/>
      <c r="K106" s="1196"/>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4" t="str">
        <f>IF(基本情報入力シート!C150="","",基本情報入力シート!C150)</f>
        <v/>
      </c>
      <c r="C107" s="1195"/>
      <c r="D107" s="1195"/>
      <c r="E107" s="1195"/>
      <c r="F107" s="1195"/>
      <c r="G107" s="1195"/>
      <c r="H107" s="1195"/>
      <c r="I107" s="1195"/>
      <c r="J107" s="1195"/>
      <c r="K107" s="1196"/>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4" t="str">
        <f>IF(基本情報入力シート!C151="","",基本情報入力シート!C151)</f>
        <v/>
      </c>
      <c r="C108" s="1195"/>
      <c r="D108" s="1195"/>
      <c r="E108" s="1195"/>
      <c r="F108" s="1195"/>
      <c r="G108" s="1195"/>
      <c r="H108" s="1195"/>
      <c r="I108" s="1195"/>
      <c r="J108" s="1195"/>
      <c r="K108" s="1196"/>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4" t="str">
        <f>IF(基本情報入力シート!C152="","",基本情報入力シート!C152)</f>
        <v/>
      </c>
      <c r="C109" s="1195"/>
      <c r="D109" s="1195"/>
      <c r="E109" s="1195"/>
      <c r="F109" s="1195"/>
      <c r="G109" s="1195"/>
      <c r="H109" s="1195"/>
      <c r="I109" s="1195"/>
      <c r="J109" s="1195"/>
      <c r="K109" s="1196"/>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4" t="str">
        <f>IF(基本情報入力シート!C153="","",基本情報入力シート!C153)</f>
        <v/>
      </c>
      <c r="C110" s="1195"/>
      <c r="D110" s="1195"/>
      <c r="E110" s="1195"/>
      <c r="F110" s="1195"/>
      <c r="G110" s="1195"/>
      <c r="H110" s="1195"/>
      <c r="I110" s="1195"/>
      <c r="J110" s="1195"/>
      <c r="K110" s="1196"/>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44" t="s">
        <v>5</v>
      </c>
      <c r="B3" s="1244"/>
      <c r="C3" s="1245"/>
      <c r="D3" s="1246" t="str">
        <f>IF(基本情報入力シート!M38="","",基本情報入力シート!M38)</f>
        <v/>
      </c>
      <c r="E3" s="1247"/>
      <c r="F3" s="1247"/>
      <c r="G3" s="1247"/>
      <c r="H3" s="1247"/>
      <c r="I3" s="1247"/>
      <c r="J3" s="1247"/>
      <c r="K3" s="1247"/>
      <c r="L3" s="1247"/>
      <c r="M3" s="1247"/>
      <c r="N3" s="1247"/>
      <c r="O3" s="1248"/>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9"/>
      <c r="B7" s="1251" t="s">
        <v>6</v>
      </c>
      <c r="C7" s="1252"/>
      <c r="D7" s="1252"/>
      <c r="E7" s="1252"/>
      <c r="F7" s="1252"/>
      <c r="G7" s="1252"/>
      <c r="H7" s="1252"/>
      <c r="I7" s="1252"/>
      <c r="J7" s="1252"/>
      <c r="K7" s="1253"/>
      <c r="L7" s="1257" t="s">
        <v>87</v>
      </c>
      <c r="M7" s="1267" t="s">
        <v>130</v>
      </c>
      <c r="N7" s="1268"/>
      <c r="O7" s="1259" t="s">
        <v>97</v>
      </c>
      <c r="P7" s="1261" t="s">
        <v>50</v>
      </c>
      <c r="Q7" s="1263" t="s">
        <v>231</v>
      </c>
      <c r="R7" s="1239"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50"/>
      <c r="B8" s="1254"/>
      <c r="C8" s="1255"/>
      <c r="D8" s="1255"/>
      <c r="E8" s="1255"/>
      <c r="F8" s="1255"/>
      <c r="G8" s="1255"/>
      <c r="H8" s="1255"/>
      <c r="I8" s="1255"/>
      <c r="J8" s="1255"/>
      <c r="K8" s="1256"/>
      <c r="L8" s="1258"/>
      <c r="M8" s="1269"/>
      <c r="N8" s="1270"/>
      <c r="O8" s="1260"/>
      <c r="P8" s="1262"/>
      <c r="Q8" s="1264"/>
      <c r="R8" s="1265"/>
      <c r="S8" s="1271" t="s">
        <v>78</v>
      </c>
      <c r="T8" s="1236" t="s">
        <v>239</v>
      </c>
      <c r="U8" s="1237" t="s">
        <v>387</v>
      </c>
      <c r="V8" s="1238" t="s">
        <v>56</v>
      </c>
      <c r="W8" s="1239" t="s">
        <v>236</v>
      </c>
      <c r="X8" s="1240"/>
      <c r="Y8" s="1240"/>
      <c r="Z8" s="1240"/>
      <c r="AA8" s="1240"/>
      <c r="AB8" s="1240"/>
      <c r="AC8" s="1240"/>
      <c r="AD8" s="1240"/>
      <c r="AE8" s="1240"/>
      <c r="AF8" s="1240"/>
      <c r="AG8" s="1240"/>
      <c r="AH8" s="1240"/>
      <c r="AI8" s="1243" t="s">
        <v>240</v>
      </c>
      <c r="AJ8" s="236"/>
      <c r="AK8" s="236"/>
      <c r="AL8" s="236"/>
      <c r="AM8" s="236"/>
      <c r="AN8" s="236"/>
      <c r="AO8" s="236"/>
      <c r="AP8" s="236"/>
      <c r="AQ8" s="236"/>
      <c r="AR8" s="236"/>
      <c r="AS8" s="236"/>
      <c r="AT8" s="236"/>
      <c r="AU8" s="236"/>
    </row>
    <row r="9" spans="1:47" ht="120" customHeight="1">
      <c r="A9" s="1250"/>
      <c r="B9" s="1254"/>
      <c r="C9" s="1255"/>
      <c r="D9" s="1255"/>
      <c r="E9" s="1255"/>
      <c r="F9" s="1255"/>
      <c r="G9" s="1255"/>
      <c r="H9" s="1255"/>
      <c r="I9" s="1255"/>
      <c r="J9" s="1255"/>
      <c r="K9" s="1256"/>
      <c r="L9" s="1258"/>
      <c r="M9" s="624" t="s">
        <v>131</v>
      </c>
      <c r="N9" s="624" t="s">
        <v>132</v>
      </c>
      <c r="O9" s="1260"/>
      <c r="P9" s="1262"/>
      <c r="Q9" s="1264"/>
      <c r="R9" s="1265"/>
      <c r="S9" s="1271"/>
      <c r="T9" s="1236"/>
      <c r="U9" s="1238"/>
      <c r="V9" s="1266"/>
      <c r="W9" s="1241"/>
      <c r="X9" s="1242"/>
      <c r="Y9" s="1242"/>
      <c r="Z9" s="1242"/>
      <c r="AA9" s="1242"/>
      <c r="AB9" s="1242"/>
      <c r="AC9" s="1242"/>
      <c r="AD9" s="1242"/>
      <c r="AE9" s="1242"/>
      <c r="AF9" s="1242"/>
      <c r="AG9" s="1242"/>
      <c r="AH9" s="1242"/>
      <c r="AI9" s="1243"/>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33" t="str">
        <f>IF(基本情報入力シート!C54="","",基本情報入力シート!C54)</f>
        <v/>
      </c>
      <c r="C11" s="1234"/>
      <c r="D11" s="1234"/>
      <c r="E11" s="1234"/>
      <c r="F11" s="1234"/>
      <c r="G11" s="1234"/>
      <c r="H11" s="1234"/>
      <c r="I11" s="1234"/>
      <c r="J11" s="1234"/>
      <c r="K11" s="1235"/>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33" t="str">
        <f>IF(基本情報入力シート!C55="","",基本情報入力シート!C55)</f>
        <v/>
      </c>
      <c r="C12" s="1234"/>
      <c r="D12" s="1234"/>
      <c r="E12" s="1234"/>
      <c r="F12" s="1234"/>
      <c r="G12" s="1234"/>
      <c r="H12" s="1234"/>
      <c r="I12" s="1234"/>
      <c r="J12" s="1234"/>
      <c r="K12" s="1235"/>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33" t="str">
        <f>IF(基本情報入力シート!C56="","",基本情報入力シート!C56)</f>
        <v/>
      </c>
      <c r="C13" s="1234"/>
      <c r="D13" s="1234"/>
      <c r="E13" s="1234"/>
      <c r="F13" s="1234"/>
      <c r="G13" s="1234"/>
      <c r="H13" s="1234"/>
      <c r="I13" s="1234"/>
      <c r="J13" s="1234"/>
      <c r="K13" s="1235"/>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33" t="str">
        <f>IF(基本情報入力シート!C57="","",基本情報入力シート!C57)</f>
        <v/>
      </c>
      <c r="C14" s="1234"/>
      <c r="D14" s="1234"/>
      <c r="E14" s="1234"/>
      <c r="F14" s="1234"/>
      <c r="G14" s="1234"/>
      <c r="H14" s="1234"/>
      <c r="I14" s="1234"/>
      <c r="J14" s="1234"/>
      <c r="K14" s="1235"/>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33" t="str">
        <f>IF(基本情報入力シート!C58="","",基本情報入力シート!C58)</f>
        <v/>
      </c>
      <c r="C15" s="1234"/>
      <c r="D15" s="1234"/>
      <c r="E15" s="1234"/>
      <c r="F15" s="1234"/>
      <c r="G15" s="1234"/>
      <c r="H15" s="1234"/>
      <c r="I15" s="1234"/>
      <c r="J15" s="1234"/>
      <c r="K15" s="1235"/>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33" t="str">
        <f>IF(基本情報入力シート!C59="","",基本情報入力シート!C59)</f>
        <v/>
      </c>
      <c r="C16" s="1234"/>
      <c r="D16" s="1234"/>
      <c r="E16" s="1234"/>
      <c r="F16" s="1234"/>
      <c r="G16" s="1234"/>
      <c r="H16" s="1234"/>
      <c r="I16" s="1234"/>
      <c r="J16" s="1234"/>
      <c r="K16" s="1235"/>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33" t="str">
        <f>IF(基本情報入力シート!C60="","",基本情報入力シート!C60)</f>
        <v/>
      </c>
      <c r="C17" s="1234"/>
      <c r="D17" s="1234"/>
      <c r="E17" s="1234"/>
      <c r="F17" s="1234"/>
      <c r="G17" s="1234"/>
      <c r="H17" s="1234"/>
      <c r="I17" s="1234"/>
      <c r="J17" s="1234"/>
      <c r="K17" s="1235"/>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33" t="str">
        <f>IF(基本情報入力シート!C61="","",基本情報入力シート!C61)</f>
        <v/>
      </c>
      <c r="C18" s="1234"/>
      <c r="D18" s="1234"/>
      <c r="E18" s="1234"/>
      <c r="F18" s="1234"/>
      <c r="G18" s="1234"/>
      <c r="H18" s="1234"/>
      <c r="I18" s="1234"/>
      <c r="J18" s="1234"/>
      <c r="K18" s="1235"/>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33" t="str">
        <f>IF(基本情報入力シート!C62="","",基本情報入力シート!C62)</f>
        <v/>
      </c>
      <c r="C19" s="1234"/>
      <c r="D19" s="1234"/>
      <c r="E19" s="1234"/>
      <c r="F19" s="1234"/>
      <c r="G19" s="1234"/>
      <c r="H19" s="1234"/>
      <c r="I19" s="1234"/>
      <c r="J19" s="1234"/>
      <c r="K19" s="1235"/>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33" t="str">
        <f>IF(基本情報入力シート!C63="","",基本情報入力シート!C63)</f>
        <v/>
      </c>
      <c r="C20" s="1234"/>
      <c r="D20" s="1234"/>
      <c r="E20" s="1234"/>
      <c r="F20" s="1234"/>
      <c r="G20" s="1234"/>
      <c r="H20" s="1234"/>
      <c r="I20" s="1234"/>
      <c r="J20" s="1234"/>
      <c r="K20" s="1235"/>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33" t="str">
        <f>IF(基本情報入力シート!C64="","",基本情報入力シート!C64)</f>
        <v/>
      </c>
      <c r="C21" s="1234"/>
      <c r="D21" s="1234"/>
      <c r="E21" s="1234"/>
      <c r="F21" s="1234"/>
      <c r="G21" s="1234"/>
      <c r="H21" s="1234"/>
      <c r="I21" s="1234"/>
      <c r="J21" s="1234"/>
      <c r="K21" s="1235"/>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33" t="str">
        <f>IF(基本情報入力シート!C65="","",基本情報入力シート!C65)</f>
        <v/>
      </c>
      <c r="C22" s="1234"/>
      <c r="D22" s="1234"/>
      <c r="E22" s="1234"/>
      <c r="F22" s="1234"/>
      <c r="G22" s="1234"/>
      <c r="H22" s="1234"/>
      <c r="I22" s="1234"/>
      <c r="J22" s="1234"/>
      <c r="K22" s="1235"/>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33" t="str">
        <f>IF(基本情報入力シート!C66="","",基本情報入力シート!C66)</f>
        <v/>
      </c>
      <c r="C23" s="1234"/>
      <c r="D23" s="1234"/>
      <c r="E23" s="1234"/>
      <c r="F23" s="1234"/>
      <c r="G23" s="1234"/>
      <c r="H23" s="1234"/>
      <c r="I23" s="1234"/>
      <c r="J23" s="1234"/>
      <c r="K23" s="1235"/>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33" t="str">
        <f>IF(基本情報入力シート!C67="","",基本情報入力シート!C67)</f>
        <v/>
      </c>
      <c r="C24" s="1234"/>
      <c r="D24" s="1234"/>
      <c r="E24" s="1234"/>
      <c r="F24" s="1234"/>
      <c r="G24" s="1234"/>
      <c r="H24" s="1234"/>
      <c r="I24" s="1234"/>
      <c r="J24" s="1234"/>
      <c r="K24" s="1235"/>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33" t="str">
        <f>IF(基本情報入力シート!C68="","",基本情報入力シート!C68)</f>
        <v/>
      </c>
      <c r="C25" s="1234"/>
      <c r="D25" s="1234"/>
      <c r="E25" s="1234"/>
      <c r="F25" s="1234"/>
      <c r="G25" s="1234"/>
      <c r="H25" s="1234"/>
      <c r="I25" s="1234"/>
      <c r="J25" s="1234"/>
      <c r="K25" s="1235"/>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33" t="str">
        <f>IF(基本情報入力シート!C69="","",基本情報入力シート!C69)</f>
        <v/>
      </c>
      <c r="C26" s="1234"/>
      <c r="D26" s="1234"/>
      <c r="E26" s="1234"/>
      <c r="F26" s="1234"/>
      <c r="G26" s="1234"/>
      <c r="H26" s="1234"/>
      <c r="I26" s="1234"/>
      <c r="J26" s="1234"/>
      <c r="K26" s="1235"/>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33" t="str">
        <f>IF(基本情報入力シート!C70="","",基本情報入力シート!C70)</f>
        <v/>
      </c>
      <c r="C27" s="1234"/>
      <c r="D27" s="1234"/>
      <c r="E27" s="1234"/>
      <c r="F27" s="1234"/>
      <c r="G27" s="1234"/>
      <c r="H27" s="1234"/>
      <c r="I27" s="1234"/>
      <c r="J27" s="1234"/>
      <c r="K27" s="1235"/>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33" t="str">
        <f>IF(基本情報入力シート!C71="","",基本情報入力シート!C71)</f>
        <v/>
      </c>
      <c r="C28" s="1234"/>
      <c r="D28" s="1234"/>
      <c r="E28" s="1234"/>
      <c r="F28" s="1234"/>
      <c r="G28" s="1234"/>
      <c r="H28" s="1234"/>
      <c r="I28" s="1234"/>
      <c r="J28" s="1234"/>
      <c r="K28" s="1235"/>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33" t="str">
        <f>IF(基本情報入力シート!C72="","",基本情報入力シート!C72)</f>
        <v/>
      </c>
      <c r="C29" s="1234"/>
      <c r="D29" s="1234"/>
      <c r="E29" s="1234"/>
      <c r="F29" s="1234"/>
      <c r="G29" s="1234"/>
      <c r="H29" s="1234"/>
      <c r="I29" s="1234"/>
      <c r="J29" s="1234"/>
      <c r="K29" s="1235"/>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33" t="str">
        <f>IF(基本情報入力シート!C73="","",基本情報入力シート!C73)</f>
        <v/>
      </c>
      <c r="C30" s="1234"/>
      <c r="D30" s="1234"/>
      <c r="E30" s="1234"/>
      <c r="F30" s="1234"/>
      <c r="G30" s="1234"/>
      <c r="H30" s="1234"/>
      <c r="I30" s="1234"/>
      <c r="J30" s="1234"/>
      <c r="K30" s="1235"/>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33" t="str">
        <f>IF(基本情報入力シート!C74="","",基本情報入力シート!C74)</f>
        <v/>
      </c>
      <c r="C31" s="1234"/>
      <c r="D31" s="1234"/>
      <c r="E31" s="1234"/>
      <c r="F31" s="1234"/>
      <c r="G31" s="1234"/>
      <c r="H31" s="1234"/>
      <c r="I31" s="1234"/>
      <c r="J31" s="1234"/>
      <c r="K31" s="1235"/>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33" t="str">
        <f>IF(基本情報入力シート!C75="","",基本情報入力シート!C75)</f>
        <v/>
      </c>
      <c r="C32" s="1234"/>
      <c r="D32" s="1234"/>
      <c r="E32" s="1234"/>
      <c r="F32" s="1234"/>
      <c r="G32" s="1234"/>
      <c r="H32" s="1234"/>
      <c r="I32" s="1234"/>
      <c r="J32" s="1234"/>
      <c r="K32" s="1235"/>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33" t="str">
        <f>IF(基本情報入力シート!C76="","",基本情報入力シート!C76)</f>
        <v/>
      </c>
      <c r="C33" s="1234"/>
      <c r="D33" s="1234"/>
      <c r="E33" s="1234"/>
      <c r="F33" s="1234"/>
      <c r="G33" s="1234"/>
      <c r="H33" s="1234"/>
      <c r="I33" s="1234"/>
      <c r="J33" s="1234"/>
      <c r="K33" s="1235"/>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33" t="str">
        <f>IF(基本情報入力シート!C77="","",基本情報入力シート!C77)</f>
        <v/>
      </c>
      <c r="C34" s="1234"/>
      <c r="D34" s="1234"/>
      <c r="E34" s="1234"/>
      <c r="F34" s="1234"/>
      <c r="G34" s="1234"/>
      <c r="H34" s="1234"/>
      <c r="I34" s="1234"/>
      <c r="J34" s="1234"/>
      <c r="K34" s="1235"/>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33" t="str">
        <f>IF(基本情報入力シート!C78="","",基本情報入力シート!C78)</f>
        <v/>
      </c>
      <c r="C35" s="1234"/>
      <c r="D35" s="1234"/>
      <c r="E35" s="1234"/>
      <c r="F35" s="1234"/>
      <c r="G35" s="1234"/>
      <c r="H35" s="1234"/>
      <c r="I35" s="1234"/>
      <c r="J35" s="1234"/>
      <c r="K35" s="1235"/>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33" t="str">
        <f>IF(基本情報入力シート!C79="","",基本情報入力シート!C79)</f>
        <v/>
      </c>
      <c r="C36" s="1234"/>
      <c r="D36" s="1234"/>
      <c r="E36" s="1234"/>
      <c r="F36" s="1234"/>
      <c r="G36" s="1234"/>
      <c r="H36" s="1234"/>
      <c r="I36" s="1234"/>
      <c r="J36" s="1234"/>
      <c r="K36" s="1235"/>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33" t="str">
        <f>IF(基本情報入力シート!C80="","",基本情報入力シート!C80)</f>
        <v/>
      </c>
      <c r="C37" s="1234"/>
      <c r="D37" s="1234"/>
      <c r="E37" s="1234"/>
      <c r="F37" s="1234"/>
      <c r="G37" s="1234"/>
      <c r="H37" s="1234"/>
      <c r="I37" s="1234"/>
      <c r="J37" s="1234"/>
      <c r="K37" s="1235"/>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33" t="str">
        <f>IF(基本情報入力シート!C81="","",基本情報入力シート!C81)</f>
        <v/>
      </c>
      <c r="C38" s="1234"/>
      <c r="D38" s="1234"/>
      <c r="E38" s="1234"/>
      <c r="F38" s="1234"/>
      <c r="G38" s="1234"/>
      <c r="H38" s="1234"/>
      <c r="I38" s="1234"/>
      <c r="J38" s="1234"/>
      <c r="K38" s="1235"/>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33" t="str">
        <f>IF(基本情報入力シート!C82="","",基本情報入力シート!C82)</f>
        <v/>
      </c>
      <c r="C39" s="1234"/>
      <c r="D39" s="1234"/>
      <c r="E39" s="1234"/>
      <c r="F39" s="1234"/>
      <c r="G39" s="1234"/>
      <c r="H39" s="1234"/>
      <c r="I39" s="1234"/>
      <c r="J39" s="1234"/>
      <c r="K39" s="1235"/>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33" t="str">
        <f>IF(基本情報入力シート!C83="","",基本情報入力シート!C83)</f>
        <v/>
      </c>
      <c r="C40" s="1234"/>
      <c r="D40" s="1234"/>
      <c r="E40" s="1234"/>
      <c r="F40" s="1234"/>
      <c r="G40" s="1234"/>
      <c r="H40" s="1234"/>
      <c r="I40" s="1234"/>
      <c r="J40" s="1234"/>
      <c r="K40" s="1235"/>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33" t="str">
        <f>IF(基本情報入力シート!C84="","",基本情報入力シート!C84)</f>
        <v/>
      </c>
      <c r="C41" s="1234"/>
      <c r="D41" s="1234"/>
      <c r="E41" s="1234"/>
      <c r="F41" s="1234"/>
      <c r="G41" s="1234"/>
      <c r="H41" s="1234"/>
      <c r="I41" s="1234"/>
      <c r="J41" s="1234"/>
      <c r="K41" s="1235"/>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33" t="str">
        <f>IF(基本情報入力シート!C85="","",基本情報入力シート!C85)</f>
        <v/>
      </c>
      <c r="C42" s="1234"/>
      <c r="D42" s="1234"/>
      <c r="E42" s="1234"/>
      <c r="F42" s="1234"/>
      <c r="G42" s="1234"/>
      <c r="H42" s="1234"/>
      <c r="I42" s="1234"/>
      <c r="J42" s="1234"/>
      <c r="K42" s="1235"/>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33" t="str">
        <f>IF(基本情報入力シート!C86="","",基本情報入力シート!C86)</f>
        <v/>
      </c>
      <c r="C43" s="1234"/>
      <c r="D43" s="1234"/>
      <c r="E43" s="1234"/>
      <c r="F43" s="1234"/>
      <c r="G43" s="1234"/>
      <c r="H43" s="1234"/>
      <c r="I43" s="1234"/>
      <c r="J43" s="1234"/>
      <c r="K43" s="1235"/>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33" t="str">
        <f>IF(基本情報入力シート!C87="","",基本情報入力シート!C87)</f>
        <v/>
      </c>
      <c r="C44" s="1234"/>
      <c r="D44" s="1234"/>
      <c r="E44" s="1234"/>
      <c r="F44" s="1234"/>
      <c r="G44" s="1234"/>
      <c r="H44" s="1234"/>
      <c r="I44" s="1234"/>
      <c r="J44" s="1234"/>
      <c r="K44" s="1235"/>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33" t="str">
        <f>IF(基本情報入力シート!C88="","",基本情報入力シート!C88)</f>
        <v/>
      </c>
      <c r="C45" s="1234"/>
      <c r="D45" s="1234"/>
      <c r="E45" s="1234"/>
      <c r="F45" s="1234"/>
      <c r="G45" s="1234"/>
      <c r="H45" s="1234"/>
      <c r="I45" s="1234"/>
      <c r="J45" s="1234"/>
      <c r="K45" s="1235"/>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33" t="str">
        <f>IF(基本情報入力シート!C89="","",基本情報入力シート!C89)</f>
        <v/>
      </c>
      <c r="C46" s="1234"/>
      <c r="D46" s="1234"/>
      <c r="E46" s="1234"/>
      <c r="F46" s="1234"/>
      <c r="G46" s="1234"/>
      <c r="H46" s="1234"/>
      <c r="I46" s="1234"/>
      <c r="J46" s="1234"/>
      <c r="K46" s="1235"/>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33" t="str">
        <f>IF(基本情報入力シート!C90="","",基本情報入力シート!C90)</f>
        <v/>
      </c>
      <c r="C47" s="1234"/>
      <c r="D47" s="1234"/>
      <c r="E47" s="1234"/>
      <c r="F47" s="1234"/>
      <c r="G47" s="1234"/>
      <c r="H47" s="1234"/>
      <c r="I47" s="1234"/>
      <c r="J47" s="1234"/>
      <c r="K47" s="1235"/>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33" t="str">
        <f>IF(基本情報入力シート!C91="","",基本情報入力シート!C91)</f>
        <v/>
      </c>
      <c r="C48" s="1234"/>
      <c r="D48" s="1234"/>
      <c r="E48" s="1234"/>
      <c r="F48" s="1234"/>
      <c r="G48" s="1234"/>
      <c r="H48" s="1234"/>
      <c r="I48" s="1234"/>
      <c r="J48" s="1234"/>
      <c r="K48" s="1235"/>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33" t="str">
        <f>IF(基本情報入力シート!C92="","",基本情報入力シート!C92)</f>
        <v/>
      </c>
      <c r="C49" s="1234"/>
      <c r="D49" s="1234"/>
      <c r="E49" s="1234"/>
      <c r="F49" s="1234"/>
      <c r="G49" s="1234"/>
      <c r="H49" s="1234"/>
      <c r="I49" s="1234"/>
      <c r="J49" s="1234"/>
      <c r="K49" s="1235"/>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33" t="str">
        <f>IF(基本情報入力シート!C93="","",基本情報入力シート!C93)</f>
        <v/>
      </c>
      <c r="C50" s="1234"/>
      <c r="D50" s="1234"/>
      <c r="E50" s="1234"/>
      <c r="F50" s="1234"/>
      <c r="G50" s="1234"/>
      <c r="H50" s="1234"/>
      <c r="I50" s="1234"/>
      <c r="J50" s="1234"/>
      <c r="K50" s="1235"/>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33" t="str">
        <f>IF(基本情報入力シート!C94="","",基本情報入力シート!C94)</f>
        <v/>
      </c>
      <c r="C51" s="1234"/>
      <c r="D51" s="1234"/>
      <c r="E51" s="1234"/>
      <c r="F51" s="1234"/>
      <c r="G51" s="1234"/>
      <c r="H51" s="1234"/>
      <c r="I51" s="1234"/>
      <c r="J51" s="1234"/>
      <c r="K51" s="1235"/>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33" t="str">
        <f>IF(基本情報入力シート!C95="","",基本情報入力シート!C95)</f>
        <v/>
      </c>
      <c r="C52" s="1234"/>
      <c r="D52" s="1234"/>
      <c r="E52" s="1234"/>
      <c r="F52" s="1234"/>
      <c r="G52" s="1234"/>
      <c r="H52" s="1234"/>
      <c r="I52" s="1234"/>
      <c r="J52" s="1234"/>
      <c r="K52" s="1235"/>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33" t="str">
        <f>IF(基本情報入力シート!C96="","",基本情報入力シート!C96)</f>
        <v/>
      </c>
      <c r="C53" s="1234"/>
      <c r="D53" s="1234"/>
      <c r="E53" s="1234"/>
      <c r="F53" s="1234"/>
      <c r="G53" s="1234"/>
      <c r="H53" s="1234"/>
      <c r="I53" s="1234"/>
      <c r="J53" s="1234"/>
      <c r="K53" s="1235"/>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33" t="str">
        <f>IF(基本情報入力シート!C97="","",基本情報入力シート!C97)</f>
        <v/>
      </c>
      <c r="C54" s="1234"/>
      <c r="D54" s="1234"/>
      <c r="E54" s="1234"/>
      <c r="F54" s="1234"/>
      <c r="G54" s="1234"/>
      <c r="H54" s="1234"/>
      <c r="I54" s="1234"/>
      <c r="J54" s="1234"/>
      <c r="K54" s="1235"/>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33" t="str">
        <f>IF(基本情報入力シート!C98="","",基本情報入力シート!C98)</f>
        <v/>
      </c>
      <c r="C55" s="1234"/>
      <c r="D55" s="1234"/>
      <c r="E55" s="1234"/>
      <c r="F55" s="1234"/>
      <c r="G55" s="1234"/>
      <c r="H55" s="1234"/>
      <c r="I55" s="1234"/>
      <c r="J55" s="1234"/>
      <c r="K55" s="1235"/>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33" t="str">
        <f>IF(基本情報入力シート!C99="","",基本情報入力シート!C99)</f>
        <v/>
      </c>
      <c r="C56" s="1234"/>
      <c r="D56" s="1234"/>
      <c r="E56" s="1234"/>
      <c r="F56" s="1234"/>
      <c r="G56" s="1234"/>
      <c r="H56" s="1234"/>
      <c r="I56" s="1234"/>
      <c r="J56" s="1234"/>
      <c r="K56" s="1235"/>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33" t="str">
        <f>IF(基本情報入力シート!C100="","",基本情報入力シート!C100)</f>
        <v/>
      </c>
      <c r="C57" s="1234"/>
      <c r="D57" s="1234"/>
      <c r="E57" s="1234"/>
      <c r="F57" s="1234"/>
      <c r="G57" s="1234"/>
      <c r="H57" s="1234"/>
      <c r="I57" s="1234"/>
      <c r="J57" s="1234"/>
      <c r="K57" s="1235"/>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33" t="str">
        <f>IF(基本情報入力シート!C101="","",基本情報入力シート!C101)</f>
        <v/>
      </c>
      <c r="C58" s="1234"/>
      <c r="D58" s="1234"/>
      <c r="E58" s="1234"/>
      <c r="F58" s="1234"/>
      <c r="G58" s="1234"/>
      <c r="H58" s="1234"/>
      <c r="I58" s="1234"/>
      <c r="J58" s="1234"/>
      <c r="K58" s="1235"/>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33" t="str">
        <f>IF(基本情報入力シート!C102="","",基本情報入力シート!C102)</f>
        <v/>
      </c>
      <c r="C59" s="1234"/>
      <c r="D59" s="1234"/>
      <c r="E59" s="1234"/>
      <c r="F59" s="1234"/>
      <c r="G59" s="1234"/>
      <c r="H59" s="1234"/>
      <c r="I59" s="1234"/>
      <c r="J59" s="1234"/>
      <c r="K59" s="1235"/>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33" t="str">
        <f>IF(基本情報入力シート!C103="","",基本情報入力シート!C103)</f>
        <v/>
      </c>
      <c r="C60" s="1234"/>
      <c r="D60" s="1234"/>
      <c r="E60" s="1234"/>
      <c r="F60" s="1234"/>
      <c r="G60" s="1234"/>
      <c r="H60" s="1234"/>
      <c r="I60" s="1234"/>
      <c r="J60" s="1234"/>
      <c r="K60" s="1235"/>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33" t="str">
        <f>IF(基本情報入力シート!C104="","",基本情報入力シート!C104)</f>
        <v/>
      </c>
      <c r="C61" s="1234"/>
      <c r="D61" s="1234"/>
      <c r="E61" s="1234"/>
      <c r="F61" s="1234"/>
      <c r="G61" s="1234"/>
      <c r="H61" s="1234"/>
      <c r="I61" s="1234"/>
      <c r="J61" s="1234"/>
      <c r="K61" s="1235"/>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33" t="str">
        <f>IF(基本情報入力シート!C105="","",基本情報入力シート!C105)</f>
        <v/>
      </c>
      <c r="C62" s="1234"/>
      <c r="D62" s="1234"/>
      <c r="E62" s="1234"/>
      <c r="F62" s="1234"/>
      <c r="G62" s="1234"/>
      <c r="H62" s="1234"/>
      <c r="I62" s="1234"/>
      <c r="J62" s="1234"/>
      <c r="K62" s="1235"/>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33" t="str">
        <f>IF(基本情報入力シート!C106="","",基本情報入力シート!C106)</f>
        <v/>
      </c>
      <c r="C63" s="1234"/>
      <c r="D63" s="1234"/>
      <c r="E63" s="1234"/>
      <c r="F63" s="1234"/>
      <c r="G63" s="1234"/>
      <c r="H63" s="1234"/>
      <c r="I63" s="1234"/>
      <c r="J63" s="1234"/>
      <c r="K63" s="1235"/>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33" t="str">
        <f>IF(基本情報入力シート!C107="","",基本情報入力シート!C107)</f>
        <v/>
      </c>
      <c r="C64" s="1234"/>
      <c r="D64" s="1234"/>
      <c r="E64" s="1234"/>
      <c r="F64" s="1234"/>
      <c r="G64" s="1234"/>
      <c r="H64" s="1234"/>
      <c r="I64" s="1234"/>
      <c r="J64" s="1234"/>
      <c r="K64" s="1235"/>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33" t="str">
        <f>IF(基本情報入力シート!C108="","",基本情報入力シート!C108)</f>
        <v/>
      </c>
      <c r="C65" s="1234"/>
      <c r="D65" s="1234"/>
      <c r="E65" s="1234"/>
      <c r="F65" s="1234"/>
      <c r="G65" s="1234"/>
      <c r="H65" s="1234"/>
      <c r="I65" s="1234"/>
      <c r="J65" s="1234"/>
      <c r="K65" s="1235"/>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33" t="str">
        <f>IF(基本情報入力シート!C109="","",基本情報入力シート!C109)</f>
        <v/>
      </c>
      <c r="C66" s="1234"/>
      <c r="D66" s="1234"/>
      <c r="E66" s="1234"/>
      <c r="F66" s="1234"/>
      <c r="G66" s="1234"/>
      <c r="H66" s="1234"/>
      <c r="I66" s="1234"/>
      <c r="J66" s="1234"/>
      <c r="K66" s="1235"/>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33" t="str">
        <f>IF(基本情報入力シート!C110="","",基本情報入力シート!C110)</f>
        <v/>
      </c>
      <c r="C67" s="1234"/>
      <c r="D67" s="1234"/>
      <c r="E67" s="1234"/>
      <c r="F67" s="1234"/>
      <c r="G67" s="1234"/>
      <c r="H67" s="1234"/>
      <c r="I67" s="1234"/>
      <c r="J67" s="1234"/>
      <c r="K67" s="1235"/>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33" t="str">
        <f>IF(基本情報入力シート!C111="","",基本情報入力シート!C111)</f>
        <v/>
      </c>
      <c r="C68" s="1234"/>
      <c r="D68" s="1234"/>
      <c r="E68" s="1234"/>
      <c r="F68" s="1234"/>
      <c r="G68" s="1234"/>
      <c r="H68" s="1234"/>
      <c r="I68" s="1234"/>
      <c r="J68" s="1234"/>
      <c r="K68" s="1235"/>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33" t="str">
        <f>IF(基本情報入力シート!C112="","",基本情報入力シート!C112)</f>
        <v/>
      </c>
      <c r="C69" s="1234"/>
      <c r="D69" s="1234"/>
      <c r="E69" s="1234"/>
      <c r="F69" s="1234"/>
      <c r="G69" s="1234"/>
      <c r="H69" s="1234"/>
      <c r="I69" s="1234"/>
      <c r="J69" s="1234"/>
      <c r="K69" s="1235"/>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33" t="str">
        <f>IF(基本情報入力シート!C113="","",基本情報入力シート!C113)</f>
        <v/>
      </c>
      <c r="C70" s="1234"/>
      <c r="D70" s="1234"/>
      <c r="E70" s="1234"/>
      <c r="F70" s="1234"/>
      <c r="G70" s="1234"/>
      <c r="H70" s="1234"/>
      <c r="I70" s="1234"/>
      <c r="J70" s="1234"/>
      <c r="K70" s="1235"/>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33" t="str">
        <f>IF(基本情報入力シート!C114="","",基本情報入力シート!C114)</f>
        <v/>
      </c>
      <c r="C71" s="1234"/>
      <c r="D71" s="1234"/>
      <c r="E71" s="1234"/>
      <c r="F71" s="1234"/>
      <c r="G71" s="1234"/>
      <c r="H71" s="1234"/>
      <c r="I71" s="1234"/>
      <c r="J71" s="1234"/>
      <c r="K71" s="1235"/>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33" t="str">
        <f>IF(基本情報入力シート!C115="","",基本情報入力シート!C115)</f>
        <v/>
      </c>
      <c r="C72" s="1234"/>
      <c r="D72" s="1234"/>
      <c r="E72" s="1234"/>
      <c r="F72" s="1234"/>
      <c r="G72" s="1234"/>
      <c r="H72" s="1234"/>
      <c r="I72" s="1234"/>
      <c r="J72" s="1234"/>
      <c r="K72" s="1235"/>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33" t="str">
        <f>IF(基本情報入力シート!C116="","",基本情報入力シート!C116)</f>
        <v/>
      </c>
      <c r="C73" s="1234"/>
      <c r="D73" s="1234"/>
      <c r="E73" s="1234"/>
      <c r="F73" s="1234"/>
      <c r="G73" s="1234"/>
      <c r="H73" s="1234"/>
      <c r="I73" s="1234"/>
      <c r="J73" s="1234"/>
      <c r="K73" s="1235"/>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33" t="str">
        <f>IF(基本情報入力シート!C117="","",基本情報入力シート!C117)</f>
        <v/>
      </c>
      <c r="C74" s="1234"/>
      <c r="D74" s="1234"/>
      <c r="E74" s="1234"/>
      <c r="F74" s="1234"/>
      <c r="G74" s="1234"/>
      <c r="H74" s="1234"/>
      <c r="I74" s="1234"/>
      <c r="J74" s="1234"/>
      <c r="K74" s="1235"/>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33" t="str">
        <f>IF(基本情報入力シート!C118="","",基本情報入力シート!C118)</f>
        <v/>
      </c>
      <c r="C75" s="1234"/>
      <c r="D75" s="1234"/>
      <c r="E75" s="1234"/>
      <c r="F75" s="1234"/>
      <c r="G75" s="1234"/>
      <c r="H75" s="1234"/>
      <c r="I75" s="1234"/>
      <c r="J75" s="1234"/>
      <c r="K75" s="1235"/>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33" t="str">
        <f>IF(基本情報入力シート!C119="","",基本情報入力シート!C119)</f>
        <v/>
      </c>
      <c r="C76" s="1234"/>
      <c r="D76" s="1234"/>
      <c r="E76" s="1234"/>
      <c r="F76" s="1234"/>
      <c r="G76" s="1234"/>
      <c r="H76" s="1234"/>
      <c r="I76" s="1234"/>
      <c r="J76" s="1234"/>
      <c r="K76" s="1235"/>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33" t="str">
        <f>IF(基本情報入力シート!C120="","",基本情報入力シート!C120)</f>
        <v/>
      </c>
      <c r="C77" s="1234"/>
      <c r="D77" s="1234"/>
      <c r="E77" s="1234"/>
      <c r="F77" s="1234"/>
      <c r="G77" s="1234"/>
      <c r="H77" s="1234"/>
      <c r="I77" s="1234"/>
      <c r="J77" s="1234"/>
      <c r="K77" s="1235"/>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33" t="str">
        <f>IF(基本情報入力シート!C121="","",基本情報入力シート!C121)</f>
        <v/>
      </c>
      <c r="C78" s="1234"/>
      <c r="D78" s="1234"/>
      <c r="E78" s="1234"/>
      <c r="F78" s="1234"/>
      <c r="G78" s="1234"/>
      <c r="H78" s="1234"/>
      <c r="I78" s="1234"/>
      <c r="J78" s="1234"/>
      <c r="K78" s="1235"/>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33" t="str">
        <f>IF(基本情報入力シート!C122="","",基本情報入力シート!C122)</f>
        <v/>
      </c>
      <c r="C79" s="1234"/>
      <c r="D79" s="1234"/>
      <c r="E79" s="1234"/>
      <c r="F79" s="1234"/>
      <c r="G79" s="1234"/>
      <c r="H79" s="1234"/>
      <c r="I79" s="1234"/>
      <c r="J79" s="1234"/>
      <c r="K79" s="1235"/>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33" t="str">
        <f>IF(基本情報入力シート!C123="","",基本情報入力シート!C123)</f>
        <v/>
      </c>
      <c r="C80" s="1234"/>
      <c r="D80" s="1234"/>
      <c r="E80" s="1234"/>
      <c r="F80" s="1234"/>
      <c r="G80" s="1234"/>
      <c r="H80" s="1234"/>
      <c r="I80" s="1234"/>
      <c r="J80" s="1234"/>
      <c r="K80" s="1235"/>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33" t="str">
        <f>IF(基本情報入力シート!C124="","",基本情報入力シート!C124)</f>
        <v/>
      </c>
      <c r="C81" s="1234"/>
      <c r="D81" s="1234"/>
      <c r="E81" s="1234"/>
      <c r="F81" s="1234"/>
      <c r="G81" s="1234"/>
      <c r="H81" s="1234"/>
      <c r="I81" s="1234"/>
      <c r="J81" s="1234"/>
      <c r="K81" s="1235"/>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33" t="str">
        <f>IF(基本情報入力シート!C125="","",基本情報入力シート!C125)</f>
        <v/>
      </c>
      <c r="C82" s="1234"/>
      <c r="D82" s="1234"/>
      <c r="E82" s="1234"/>
      <c r="F82" s="1234"/>
      <c r="G82" s="1234"/>
      <c r="H82" s="1234"/>
      <c r="I82" s="1234"/>
      <c r="J82" s="1234"/>
      <c r="K82" s="1235"/>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33" t="str">
        <f>IF(基本情報入力シート!C126="","",基本情報入力シート!C126)</f>
        <v/>
      </c>
      <c r="C83" s="1234"/>
      <c r="D83" s="1234"/>
      <c r="E83" s="1234"/>
      <c r="F83" s="1234"/>
      <c r="G83" s="1234"/>
      <c r="H83" s="1234"/>
      <c r="I83" s="1234"/>
      <c r="J83" s="1234"/>
      <c r="K83" s="1235"/>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33" t="str">
        <f>IF(基本情報入力シート!C127="","",基本情報入力シート!C127)</f>
        <v/>
      </c>
      <c r="C84" s="1234"/>
      <c r="D84" s="1234"/>
      <c r="E84" s="1234"/>
      <c r="F84" s="1234"/>
      <c r="G84" s="1234"/>
      <c r="H84" s="1234"/>
      <c r="I84" s="1234"/>
      <c r="J84" s="1234"/>
      <c r="K84" s="1235"/>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33" t="str">
        <f>IF(基本情報入力シート!C128="","",基本情報入力シート!C128)</f>
        <v/>
      </c>
      <c r="C85" s="1234"/>
      <c r="D85" s="1234"/>
      <c r="E85" s="1234"/>
      <c r="F85" s="1234"/>
      <c r="G85" s="1234"/>
      <c r="H85" s="1234"/>
      <c r="I85" s="1234"/>
      <c r="J85" s="1234"/>
      <c r="K85" s="1235"/>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33" t="str">
        <f>IF(基本情報入力シート!C129="","",基本情報入力シート!C129)</f>
        <v/>
      </c>
      <c r="C86" s="1234"/>
      <c r="D86" s="1234"/>
      <c r="E86" s="1234"/>
      <c r="F86" s="1234"/>
      <c r="G86" s="1234"/>
      <c r="H86" s="1234"/>
      <c r="I86" s="1234"/>
      <c r="J86" s="1234"/>
      <c r="K86" s="1235"/>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33" t="str">
        <f>IF(基本情報入力シート!C130="","",基本情報入力シート!C130)</f>
        <v/>
      </c>
      <c r="C87" s="1234"/>
      <c r="D87" s="1234"/>
      <c r="E87" s="1234"/>
      <c r="F87" s="1234"/>
      <c r="G87" s="1234"/>
      <c r="H87" s="1234"/>
      <c r="I87" s="1234"/>
      <c r="J87" s="1234"/>
      <c r="K87" s="1235"/>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33" t="str">
        <f>IF(基本情報入力シート!C131="","",基本情報入力シート!C131)</f>
        <v/>
      </c>
      <c r="C88" s="1234"/>
      <c r="D88" s="1234"/>
      <c r="E88" s="1234"/>
      <c r="F88" s="1234"/>
      <c r="G88" s="1234"/>
      <c r="H88" s="1234"/>
      <c r="I88" s="1234"/>
      <c r="J88" s="1234"/>
      <c r="K88" s="1235"/>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33" t="str">
        <f>IF(基本情報入力シート!C132="","",基本情報入力シート!C132)</f>
        <v/>
      </c>
      <c r="C89" s="1234"/>
      <c r="D89" s="1234"/>
      <c r="E89" s="1234"/>
      <c r="F89" s="1234"/>
      <c r="G89" s="1234"/>
      <c r="H89" s="1234"/>
      <c r="I89" s="1234"/>
      <c r="J89" s="1234"/>
      <c r="K89" s="1235"/>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33" t="str">
        <f>IF(基本情報入力シート!C133="","",基本情報入力シート!C133)</f>
        <v/>
      </c>
      <c r="C90" s="1234"/>
      <c r="D90" s="1234"/>
      <c r="E90" s="1234"/>
      <c r="F90" s="1234"/>
      <c r="G90" s="1234"/>
      <c r="H90" s="1234"/>
      <c r="I90" s="1234"/>
      <c r="J90" s="1234"/>
      <c r="K90" s="1235"/>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33" t="str">
        <f>IF(基本情報入力シート!C134="","",基本情報入力シート!C134)</f>
        <v/>
      </c>
      <c r="C91" s="1234"/>
      <c r="D91" s="1234"/>
      <c r="E91" s="1234"/>
      <c r="F91" s="1234"/>
      <c r="G91" s="1234"/>
      <c r="H91" s="1234"/>
      <c r="I91" s="1234"/>
      <c r="J91" s="1234"/>
      <c r="K91" s="1235"/>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33" t="str">
        <f>IF(基本情報入力シート!C135="","",基本情報入力シート!C135)</f>
        <v/>
      </c>
      <c r="C92" s="1234"/>
      <c r="D92" s="1234"/>
      <c r="E92" s="1234"/>
      <c r="F92" s="1234"/>
      <c r="G92" s="1234"/>
      <c r="H92" s="1234"/>
      <c r="I92" s="1234"/>
      <c r="J92" s="1234"/>
      <c r="K92" s="1235"/>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33" t="str">
        <f>IF(基本情報入力シート!C136="","",基本情報入力シート!C136)</f>
        <v/>
      </c>
      <c r="C93" s="1234"/>
      <c r="D93" s="1234"/>
      <c r="E93" s="1234"/>
      <c r="F93" s="1234"/>
      <c r="G93" s="1234"/>
      <c r="H93" s="1234"/>
      <c r="I93" s="1234"/>
      <c r="J93" s="1234"/>
      <c r="K93" s="1235"/>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33" t="str">
        <f>IF(基本情報入力シート!C137="","",基本情報入力シート!C137)</f>
        <v/>
      </c>
      <c r="C94" s="1234"/>
      <c r="D94" s="1234"/>
      <c r="E94" s="1234"/>
      <c r="F94" s="1234"/>
      <c r="G94" s="1234"/>
      <c r="H94" s="1234"/>
      <c r="I94" s="1234"/>
      <c r="J94" s="1234"/>
      <c r="K94" s="1235"/>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33" t="str">
        <f>IF(基本情報入力シート!C138="","",基本情報入力シート!C138)</f>
        <v/>
      </c>
      <c r="C95" s="1234"/>
      <c r="D95" s="1234"/>
      <c r="E95" s="1234"/>
      <c r="F95" s="1234"/>
      <c r="G95" s="1234"/>
      <c r="H95" s="1234"/>
      <c r="I95" s="1234"/>
      <c r="J95" s="1234"/>
      <c r="K95" s="1235"/>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33" t="str">
        <f>IF(基本情報入力シート!C139="","",基本情報入力シート!C139)</f>
        <v/>
      </c>
      <c r="C96" s="1234"/>
      <c r="D96" s="1234"/>
      <c r="E96" s="1234"/>
      <c r="F96" s="1234"/>
      <c r="G96" s="1234"/>
      <c r="H96" s="1234"/>
      <c r="I96" s="1234"/>
      <c r="J96" s="1234"/>
      <c r="K96" s="1235"/>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33" t="str">
        <f>IF(基本情報入力シート!C140="","",基本情報入力シート!C140)</f>
        <v/>
      </c>
      <c r="C97" s="1234"/>
      <c r="D97" s="1234"/>
      <c r="E97" s="1234"/>
      <c r="F97" s="1234"/>
      <c r="G97" s="1234"/>
      <c r="H97" s="1234"/>
      <c r="I97" s="1234"/>
      <c r="J97" s="1234"/>
      <c r="K97" s="1235"/>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33" t="str">
        <f>IF(基本情報入力シート!C141="","",基本情報入力シート!C141)</f>
        <v/>
      </c>
      <c r="C98" s="1234"/>
      <c r="D98" s="1234"/>
      <c r="E98" s="1234"/>
      <c r="F98" s="1234"/>
      <c r="G98" s="1234"/>
      <c r="H98" s="1234"/>
      <c r="I98" s="1234"/>
      <c r="J98" s="1234"/>
      <c r="K98" s="1235"/>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33" t="str">
        <f>IF(基本情報入力シート!C142="","",基本情報入力シート!C142)</f>
        <v/>
      </c>
      <c r="C99" s="1234"/>
      <c r="D99" s="1234"/>
      <c r="E99" s="1234"/>
      <c r="F99" s="1234"/>
      <c r="G99" s="1234"/>
      <c r="H99" s="1234"/>
      <c r="I99" s="1234"/>
      <c r="J99" s="1234"/>
      <c r="K99" s="1235"/>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33" t="str">
        <f>IF(基本情報入力シート!C143="","",基本情報入力シート!C143)</f>
        <v/>
      </c>
      <c r="C100" s="1234"/>
      <c r="D100" s="1234"/>
      <c r="E100" s="1234"/>
      <c r="F100" s="1234"/>
      <c r="G100" s="1234"/>
      <c r="H100" s="1234"/>
      <c r="I100" s="1234"/>
      <c r="J100" s="1234"/>
      <c r="K100" s="1235"/>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33" t="str">
        <f>IF(基本情報入力シート!C144="","",基本情報入力シート!C144)</f>
        <v/>
      </c>
      <c r="C101" s="1234"/>
      <c r="D101" s="1234"/>
      <c r="E101" s="1234"/>
      <c r="F101" s="1234"/>
      <c r="G101" s="1234"/>
      <c r="H101" s="1234"/>
      <c r="I101" s="1234"/>
      <c r="J101" s="1234"/>
      <c r="K101" s="1235"/>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33" t="str">
        <f>IF(基本情報入力シート!C145="","",基本情報入力シート!C145)</f>
        <v/>
      </c>
      <c r="C102" s="1234"/>
      <c r="D102" s="1234"/>
      <c r="E102" s="1234"/>
      <c r="F102" s="1234"/>
      <c r="G102" s="1234"/>
      <c r="H102" s="1234"/>
      <c r="I102" s="1234"/>
      <c r="J102" s="1234"/>
      <c r="K102" s="1235"/>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33" t="str">
        <f>IF(基本情報入力シート!C146="","",基本情報入力シート!C146)</f>
        <v/>
      </c>
      <c r="C103" s="1234"/>
      <c r="D103" s="1234"/>
      <c r="E103" s="1234"/>
      <c r="F103" s="1234"/>
      <c r="G103" s="1234"/>
      <c r="H103" s="1234"/>
      <c r="I103" s="1234"/>
      <c r="J103" s="1234"/>
      <c r="K103" s="1235"/>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33" t="str">
        <f>IF(基本情報入力シート!C147="","",基本情報入力シート!C147)</f>
        <v/>
      </c>
      <c r="C104" s="1234"/>
      <c r="D104" s="1234"/>
      <c r="E104" s="1234"/>
      <c r="F104" s="1234"/>
      <c r="G104" s="1234"/>
      <c r="H104" s="1234"/>
      <c r="I104" s="1234"/>
      <c r="J104" s="1234"/>
      <c r="K104" s="1235"/>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33" t="str">
        <f>IF(基本情報入力シート!C148="","",基本情報入力シート!C148)</f>
        <v/>
      </c>
      <c r="C105" s="1234"/>
      <c r="D105" s="1234"/>
      <c r="E105" s="1234"/>
      <c r="F105" s="1234"/>
      <c r="G105" s="1234"/>
      <c r="H105" s="1234"/>
      <c r="I105" s="1234"/>
      <c r="J105" s="1234"/>
      <c r="K105" s="1235"/>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33" t="str">
        <f>IF(基本情報入力シート!C149="","",基本情報入力シート!C149)</f>
        <v/>
      </c>
      <c r="C106" s="1234"/>
      <c r="D106" s="1234"/>
      <c r="E106" s="1234"/>
      <c r="F106" s="1234"/>
      <c r="G106" s="1234"/>
      <c r="H106" s="1234"/>
      <c r="I106" s="1234"/>
      <c r="J106" s="1234"/>
      <c r="K106" s="1235"/>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33" t="str">
        <f>IF(基本情報入力シート!C150="","",基本情報入力シート!C150)</f>
        <v/>
      </c>
      <c r="C107" s="1234"/>
      <c r="D107" s="1234"/>
      <c r="E107" s="1234"/>
      <c r="F107" s="1234"/>
      <c r="G107" s="1234"/>
      <c r="H107" s="1234"/>
      <c r="I107" s="1234"/>
      <c r="J107" s="1234"/>
      <c r="K107" s="1235"/>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33" t="str">
        <f>IF(基本情報入力シート!C151="","",基本情報入力シート!C151)</f>
        <v/>
      </c>
      <c r="C108" s="1234"/>
      <c r="D108" s="1234"/>
      <c r="E108" s="1234"/>
      <c r="F108" s="1234"/>
      <c r="G108" s="1234"/>
      <c r="H108" s="1234"/>
      <c r="I108" s="1234"/>
      <c r="J108" s="1234"/>
      <c r="K108" s="1235"/>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33" t="str">
        <f>IF(基本情報入力シート!C152="","",基本情報入力シート!C152)</f>
        <v/>
      </c>
      <c r="C109" s="1234"/>
      <c r="D109" s="1234"/>
      <c r="E109" s="1234"/>
      <c r="F109" s="1234"/>
      <c r="G109" s="1234"/>
      <c r="H109" s="1234"/>
      <c r="I109" s="1234"/>
      <c r="J109" s="1234"/>
      <c r="K109" s="1235"/>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33" t="str">
        <f>IF(基本情報入力シート!C153="","",基本情報入力シート!C153)</f>
        <v/>
      </c>
      <c r="C110" s="1234"/>
      <c r="D110" s="1234"/>
      <c r="E110" s="1234"/>
      <c r="F110" s="1234"/>
      <c r="G110" s="1234"/>
      <c r="H110" s="1234"/>
      <c r="I110" s="1234"/>
      <c r="J110" s="1234"/>
      <c r="K110" s="1235"/>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4" t="s">
        <v>5</v>
      </c>
      <c r="B3" s="1284"/>
      <c r="C3" s="1285"/>
      <c r="D3" s="1286" t="str">
        <f>IF(基本情報入力シート!M38="","",基本情報入力シート!M38)</f>
        <v/>
      </c>
      <c r="E3" s="1287"/>
      <c r="F3" s="1287"/>
      <c r="G3" s="1287"/>
      <c r="H3" s="1287"/>
      <c r="I3" s="1287"/>
      <c r="J3" s="1287"/>
      <c r="K3" s="1287"/>
      <c r="L3" s="1287"/>
      <c r="M3" s="1287"/>
      <c r="N3" s="1287"/>
      <c r="O3" s="1288"/>
    </row>
    <row r="4" spans="1:33" ht="21" customHeight="1" thickBot="1">
      <c r="A4" s="142"/>
      <c r="B4" s="142"/>
      <c r="C4" s="142"/>
      <c r="D4" s="143"/>
      <c r="E4" s="143"/>
      <c r="F4" s="143"/>
      <c r="G4" s="143"/>
      <c r="H4" s="143"/>
      <c r="I4" s="143"/>
      <c r="J4" s="143"/>
      <c r="K4" s="143"/>
      <c r="L4" s="143"/>
      <c r="M4" s="143"/>
      <c r="N4" s="143"/>
      <c r="O4" s="143"/>
    </row>
    <row r="5" spans="1:33" ht="27.75" customHeight="1" thickBot="1">
      <c r="A5" s="1231" t="s">
        <v>456</v>
      </c>
      <c r="B5" s="1232"/>
      <c r="C5" s="1232"/>
      <c r="D5" s="1232"/>
      <c r="E5" s="1232"/>
      <c r="F5" s="1232"/>
      <c r="G5" s="1232"/>
      <c r="H5" s="1232"/>
      <c r="I5" s="1232"/>
      <c r="J5" s="1232"/>
      <c r="K5" s="1232"/>
      <c r="L5" s="1232"/>
      <c r="M5" s="1232"/>
      <c r="N5" s="1232"/>
      <c r="O5" s="163" t="str">
        <f>IF(SUM(AG11:AG110)=0,"",SUM(AG11:AG110))</f>
        <v/>
      </c>
    </row>
    <row r="6" spans="1:33" ht="21" customHeight="1" thickBot="1">
      <c r="Q6" s="144"/>
      <c r="R6" s="144"/>
      <c r="S6" s="72"/>
      <c r="AG6" s="145"/>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328</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388</v>
      </c>
      <c r="U8" s="1305" t="s">
        <v>235</v>
      </c>
      <c r="V8" s="1306"/>
      <c r="W8" s="1306"/>
      <c r="X8" s="1306"/>
      <c r="Y8" s="1306"/>
      <c r="Z8" s="1306"/>
      <c r="AA8" s="1306"/>
      <c r="AB8" s="1306"/>
      <c r="AC8" s="1306"/>
      <c r="AD8" s="1306"/>
      <c r="AE8" s="1306"/>
      <c r="AF8" s="1302"/>
      <c r="AG8" s="1230" t="s">
        <v>316</v>
      </c>
    </row>
    <row r="9" spans="1:33" ht="105.75" customHeight="1">
      <c r="A9" s="1290"/>
      <c r="B9" s="1294"/>
      <c r="C9" s="1295"/>
      <c r="D9" s="1295"/>
      <c r="E9" s="1295"/>
      <c r="F9" s="1295"/>
      <c r="G9" s="1295"/>
      <c r="H9" s="1295"/>
      <c r="I9" s="1295"/>
      <c r="J9" s="1295"/>
      <c r="K9" s="1296"/>
      <c r="L9" s="1298"/>
      <c r="M9" s="146" t="s">
        <v>131</v>
      </c>
      <c r="N9" s="146"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272" t="str">
        <f>IF(基本情報入力シート!C54="","",基本情報入力シート!C54)</f>
        <v/>
      </c>
      <c r="C11" s="1273"/>
      <c r="D11" s="1273"/>
      <c r="E11" s="1273"/>
      <c r="F11" s="1273"/>
      <c r="G11" s="1273"/>
      <c r="H11" s="1273"/>
      <c r="I11" s="1273"/>
      <c r="J11" s="1273"/>
      <c r="K11" s="1274"/>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272" t="str">
        <f>IF(基本情報入力シート!C55="","",基本情報入力シート!C55)</f>
        <v/>
      </c>
      <c r="C12" s="1273"/>
      <c r="D12" s="1273"/>
      <c r="E12" s="1273"/>
      <c r="F12" s="1273"/>
      <c r="G12" s="1273"/>
      <c r="H12" s="1273"/>
      <c r="I12" s="1273"/>
      <c r="J12" s="1273"/>
      <c r="K12" s="1274"/>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272" t="str">
        <f>IF(基本情報入力シート!C56="","",基本情報入力シート!C56)</f>
        <v/>
      </c>
      <c r="C13" s="1273"/>
      <c r="D13" s="1273"/>
      <c r="E13" s="1273"/>
      <c r="F13" s="1273"/>
      <c r="G13" s="1273"/>
      <c r="H13" s="1273"/>
      <c r="I13" s="1273"/>
      <c r="J13" s="1273"/>
      <c r="K13" s="1274"/>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272" t="str">
        <f>IF(基本情報入力シート!C57="","",基本情報入力シート!C57)</f>
        <v/>
      </c>
      <c r="C14" s="1273"/>
      <c r="D14" s="1273"/>
      <c r="E14" s="1273"/>
      <c r="F14" s="1273"/>
      <c r="G14" s="1273"/>
      <c r="H14" s="1273"/>
      <c r="I14" s="1273"/>
      <c r="J14" s="1273"/>
      <c r="K14" s="1274"/>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272" t="str">
        <f>IF(基本情報入力シート!C58="","",基本情報入力シート!C58)</f>
        <v/>
      </c>
      <c r="C15" s="1273"/>
      <c r="D15" s="1273"/>
      <c r="E15" s="1273"/>
      <c r="F15" s="1273"/>
      <c r="G15" s="1273"/>
      <c r="H15" s="1273"/>
      <c r="I15" s="1273"/>
      <c r="J15" s="1273"/>
      <c r="K15" s="1274"/>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272" t="str">
        <f>IF(基本情報入力シート!C59="","",基本情報入力シート!C59)</f>
        <v/>
      </c>
      <c r="C16" s="1273"/>
      <c r="D16" s="1273"/>
      <c r="E16" s="1273"/>
      <c r="F16" s="1273"/>
      <c r="G16" s="1273"/>
      <c r="H16" s="1273"/>
      <c r="I16" s="1273"/>
      <c r="J16" s="1273"/>
      <c r="K16" s="1274"/>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272" t="str">
        <f>IF(基本情報入力シート!C60="","",基本情報入力シート!C60)</f>
        <v/>
      </c>
      <c r="C17" s="1273"/>
      <c r="D17" s="1273"/>
      <c r="E17" s="1273"/>
      <c r="F17" s="1273"/>
      <c r="G17" s="1273"/>
      <c r="H17" s="1273"/>
      <c r="I17" s="1273"/>
      <c r="J17" s="1273"/>
      <c r="K17" s="1274"/>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272" t="str">
        <f>IF(基本情報入力シート!C61="","",基本情報入力シート!C61)</f>
        <v/>
      </c>
      <c r="C18" s="1273"/>
      <c r="D18" s="1273"/>
      <c r="E18" s="1273"/>
      <c r="F18" s="1273"/>
      <c r="G18" s="1273"/>
      <c r="H18" s="1273"/>
      <c r="I18" s="1273"/>
      <c r="J18" s="1273"/>
      <c r="K18" s="1274"/>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272" t="str">
        <f>IF(基本情報入力シート!C62="","",基本情報入力シート!C62)</f>
        <v/>
      </c>
      <c r="C19" s="1273"/>
      <c r="D19" s="1273"/>
      <c r="E19" s="1273"/>
      <c r="F19" s="1273"/>
      <c r="G19" s="1273"/>
      <c r="H19" s="1273"/>
      <c r="I19" s="1273"/>
      <c r="J19" s="1273"/>
      <c r="K19" s="1274"/>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272" t="str">
        <f>IF(基本情報入力シート!C63="","",基本情報入力シート!C63)</f>
        <v/>
      </c>
      <c r="C20" s="1273"/>
      <c r="D20" s="1273"/>
      <c r="E20" s="1273"/>
      <c r="F20" s="1273"/>
      <c r="G20" s="1273"/>
      <c r="H20" s="1273"/>
      <c r="I20" s="1273"/>
      <c r="J20" s="1273"/>
      <c r="K20" s="1274"/>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272" t="str">
        <f>IF(基本情報入力シート!C64="","",基本情報入力シート!C64)</f>
        <v/>
      </c>
      <c r="C21" s="1273"/>
      <c r="D21" s="1273"/>
      <c r="E21" s="1273"/>
      <c r="F21" s="1273"/>
      <c r="G21" s="1273"/>
      <c r="H21" s="1273"/>
      <c r="I21" s="1273"/>
      <c r="J21" s="1273"/>
      <c r="K21" s="1274"/>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272" t="str">
        <f>IF(基本情報入力シート!C65="","",基本情報入力シート!C65)</f>
        <v/>
      </c>
      <c r="C22" s="1273"/>
      <c r="D22" s="1273"/>
      <c r="E22" s="1273"/>
      <c r="F22" s="1273"/>
      <c r="G22" s="1273"/>
      <c r="H22" s="1273"/>
      <c r="I22" s="1273"/>
      <c r="J22" s="1273"/>
      <c r="K22" s="1274"/>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272" t="str">
        <f>IF(基本情報入力シート!C66="","",基本情報入力シート!C66)</f>
        <v/>
      </c>
      <c r="C23" s="1273"/>
      <c r="D23" s="1273"/>
      <c r="E23" s="1273"/>
      <c r="F23" s="1273"/>
      <c r="G23" s="1273"/>
      <c r="H23" s="1273"/>
      <c r="I23" s="1273"/>
      <c r="J23" s="1273"/>
      <c r="K23" s="1274"/>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272" t="str">
        <f>IF(基本情報入力シート!C67="","",基本情報入力シート!C67)</f>
        <v/>
      </c>
      <c r="C24" s="1273"/>
      <c r="D24" s="1273"/>
      <c r="E24" s="1273"/>
      <c r="F24" s="1273"/>
      <c r="G24" s="1273"/>
      <c r="H24" s="1273"/>
      <c r="I24" s="1273"/>
      <c r="J24" s="1273"/>
      <c r="K24" s="1274"/>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272" t="str">
        <f>IF(基本情報入力シート!C68="","",基本情報入力シート!C68)</f>
        <v/>
      </c>
      <c r="C25" s="1273"/>
      <c r="D25" s="1273"/>
      <c r="E25" s="1273"/>
      <c r="F25" s="1273"/>
      <c r="G25" s="1273"/>
      <c r="H25" s="1273"/>
      <c r="I25" s="1273"/>
      <c r="J25" s="1273"/>
      <c r="K25" s="1274"/>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272" t="str">
        <f>IF(基本情報入力シート!C69="","",基本情報入力シート!C69)</f>
        <v/>
      </c>
      <c r="C26" s="1273"/>
      <c r="D26" s="1273"/>
      <c r="E26" s="1273"/>
      <c r="F26" s="1273"/>
      <c r="G26" s="1273"/>
      <c r="H26" s="1273"/>
      <c r="I26" s="1273"/>
      <c r="J26" s="1273"/>
      <c r="K26" s="1274"/>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272" t="str">
        <f>IF(基本情報入力シート!C70="","",基本情報入力シート!C70)</f>
        <v/>
      </c>
      <c r="C27" s="1273"/>
      <c r="D27" s="1273"/>
      <c r="E27" s="1273"/>
      <c r="F27" s="1273"/>
      <c r="G27" s="1273"/>
      <c r="H27" s="1273"/>
      <c r="I27" s="1273"/>
      <c r="J27" s="1273"/>
      <c r="K27" s="1274"/>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272" t="str">
        <f>IF(基本情報入力シート!C71="","",基本情報入力シート!C71)</f>
        <v/>
      </c>
      <c r="C28" s="1273"/>
      <c r="D28" s="1273"/>
      <c r="E28" s="1273"/>
      <c r="F28" s="1273"/>
      <c r="G28" s="1273"/>
      <c r="H28" s="1273"/>
      <c r="I28" s="1273"/>
      <c r="J28" s="1273"/>
      <c r="K28" s="1274"/>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272" t="str">
        <f>IF(基本情報入力シート!C72="","",基本情報入力シート!C72)</f>
        <v/>
      </c>
      <c r="C29" s="1273"/>
      <c r="D29" s="1273"/>
      <c r="E29" s="1273"/>
      <c r="F29" s="1273"/>
      <c r="G29" s="1273"/>
      <c r="H29" s="1273"/>
      <c r="I29" s="1273"/>
      <c r="J29" s="1273"/>
      <c r="K29" s="1274"/>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272" t="str">
        <f>IF(基本情報入力シート!C73="","",基本情報入力シート!C73)</f>
        <v/>
      </c>
      <c r="C30" s="1273"/>
      <c r="D30" s="1273"/>
      <c r="E30" s="1273"/>
      <c r="F30" s="1273"/>
      <c r="G30" s="1273"/>
      <c r="H30" s="1273"/>
      <c r="I30" s="1273"/>
      <c r="J30" s="1273"/>
      <c r="K30" s="1274"/>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272" t="str">
        <f>IF(基本情報入力シート!C74="","",基本情報入力シート!C74)</f>
        <v/>
      </c>
      <c r="C31" s="1273"/>
      <c r="D31" s="1273"/>
      <c r="E31" s="1273"/>
      <c r="F31" s="1273"/>
      <c r="G31" s="1273"/>
      <c r="H31" s="1273"/>
      <c r="I31" s="1273"/>
      <c r="J31" s="1273"/>
      <c r="K31" s="1274"/>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272" t="str">
        <f>IF(基本情報入力シート!C75="","",基本情報入力シート!C75)</f>
        <v/>
      </c>
      <c r="C32" s="1273"/>
      <c r="D32" s="1273"/>
      <c r="E32" s="1273"/>
      <c r="F32" s="1273"/>
      <c r="G32" s="1273"/>
      <c r="H32" s="1273"/>
      <c r="I32" s="1273"/>
      <c r="J32" s="1273"/>
      <c r="K32" s="1274"/>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272" t="str">
        <f>IF(基本情報入力シート!C76="","",基本情報入力シート!C76)</f>
        <v/>
      </c>
      <c r="C33" s="1273"/>
      <c r="D33" s="1273"/>
      <c r="E33" s="1273"/>
      <c r="F33" s="1273"/>
      <c r="G33" s="1273"/>
      <c r="H33" s="1273"/>
      <c r="I33" s="1273"/>
      <c r="J33" s="1273"/>
      <c r="K33" s="1274"/>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272" t="str">
        <f>IF(基本情報入力シート!C77="","",基本情報入力シート!C77)</f>
        <v/>
      </c>
      <c r="C34" s="1273"/>
      <c r="D34" s="1273"/>
      <c r="E34" s="1273"/>
      <c r="F34" s="1273"/>
      <c r="G34" s="1273"/>
      <c r="H34" s="1273"/>
      <c r="I34" s="1273"/>
      <c r="J34" s="1273"/>
      <c r="K34" s="1274"/>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272" t="str">
        <f>IF(基本情報入力シート!C78="","",基本情報入力シート!C78)</f>
        <v/>
      </c>
      <c r="C35" s="1273"/>
      <c r="D35" s="1273"/>
      <c r="E35" s="1273"/>
      <c r="F35" s="1273"/>
      <c r="G35" s="1273"/>
      <c r="H35" s="1273"/>
      <c r="I35" s="1273"/>
      <c r="J35" s="1273"/>
      <c r="K35" s="1274"/>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272" t="str">
        <f>IF(基本情報入力シート!C79="","",基本情報入力シート!C79)</f>
        <v/>
      </c>
      <c r="C36" s="1273"/>
      <c r="D36" s="1273"/>
      <c r="E36" s="1273"/>
      <c r="F36" s="1273"/>
      <c r="G36" s="1273"/>
      <c r="H36" s="1273"/>
      <c r="I36" s="1273"/>
      <c r="J36" s="1273"/>
      <c r="K36" s="1274"/>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272" t="str">
        <f>IF(基本情報入力シート!C80="","",基本情報入力シート!C80)</f>
        <v/>
      </c>
      <c r="C37" s="1273"/>
      <c r="D37" s="1273"/>
      <c r="E37" s="1273"/>
      <c r="F37" s="1273"/>
      <c r="G37" s="1273"/>
      <c r="H37" s="1273"/>
      <c r="I37" s="1273"/>
      <c r="J37" s="1273"/>
      <c r="K37" s="1274"/>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272" t="str">
        <f>IF(基本情報入力シート!C81="","",基本情報入力シート!C81)</f>
        <v/>
      </c>
      <c r="C38" s="1273"/>
      <c r="D38" s="1273"/>
      <c r="E38" s="1273"/>
      <c r="F38" s="1273"/>
      <c r="G38" s="1273"/>
      <c r="H38" s="1273"/>
      <c r="I38" s="1273"/>
      <c r="J38" s="1273"/>
      <c r="K38" s="1274"/>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272" t="str">
        <f>IF(基本情報入力シート!C82="","",基本情報入力シート!C82)</f>
        <v/>
      </c>
      <c r="C39" s="1273"/>
      <c r="D39" s="1273"/>
      <c r="E39" s="1273"/>
      <c r="F39" s="1273"/>
      <c r="G39" s="1273"/>
      <c r="H39" s="1273"/>
      <c r="I39" s="1273"/>
      <c r="J39" s="1273"/>
      <c r="K39" s="1274"/>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272" t="str">
        <f>IF(基本情報入力シート!C83="","",基本情報入力シート!C83)</f>
        <v/>
      </c>
      <c r="C40" s="1273"/>
      <c r="D40" s="1273"/>
      <c r="E40" s="1273"/>
      <c r="F40" s="1273"/>
      <c r="G40" s="1273"/>
      <c r="H40" s="1273"/>
      <c r="I40" s="1273"/>
      <c r="J40" s="1273"/>
      <c r="K40" s="1274"/>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272" t="str">
        <f>IF(基本情報入力シート!C84="","",基本情報入力シート!C84)</f>
        <v/>
      </c>
      <c r="C41" s="1273"/>
      <c r="D41" s="1273"/>
      <c r="E41" s="1273"/>
      <c r="F41" s="1273"/>
      <c r="G41" s="1273"/>
      <c r="H41" s="1273"/>
      <c r="I41" s="1273"/>
      <c r="J41" s="1273"/>
      <c r="K41" s="1274"/>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272" t="str">
        <f>IF(基本情報入力シート!C85="","",基本情報入力シート!C85)</f>
        <v/>
      </c>
      <c r="C42" s="1273"/>
      <c r="D42" s="1273"/>
      <c r="E42" s="1273"/>
      <c r="F42" s="1273"/>
      <c r="G42" s="1273"/>
      <c r="H42" s="1273"/>
      <c r="I42" s="1273"/>
      <c r="J42" s="1273"/>
      <c r="K42" s="1274"/>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272" t="str">
        <f>IF(基本情報入力シート!C86="","",基本情報入力シート!C86)</f>
        <v/>
      </c>
      <c r="C43" s="1273"/>
      <c r="D43" s="1273"/>
      <c r="E43" s="1273"/>
      <c r="F43" s="1273"/>
      <c r="G43" s="1273"/>
      <c r="H43" s="1273"/>
      <c r="I43" s="1273"/>
      <c r="J43" s="1273"/>
      <c r="K43" s="1274"/>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272" t="str">
        <f>IF(基本情報入力シート!C87="","",基本情報入力シート!C87)</f>
        <v/>
      </c>
      <c r="C44" s="1273"/>
      <c r="D44" s="1273"/>
      <c r="E44" s="1273"/>
      <c r="F44" s="1273"/>
      <c r="G44" s="1273"/>
      <c r="H44" s="1273"/>
      <c r="I44" s="1273"/>
      <c r="J44" s="1273"/>
      <c r="K44" s="1274"/>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272" t="str">
        <f>IF(基本情報入力シート!C88="","",基本情報入力シート!C88)</f>
        <v/>
      </c>
      <c r="C45" s="1273"/>
      <c r="D45" s="1273"/>
      <c r="E45" s="1273"/>
      <c r="F45" s="1273"/>
      <c r="G45" s="1273"/>
      <c r="H45" s="1273"/>
      <c r="I45" s="1273"/>
      <c r="J45" s="1273"/>
      <c r="K45" s="1274"/>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272" t="str">
        <f>IF(基本情報入力シート!C89="","",基本情報入力シート!C89)</f>
        <v/>
      </c>
      <c r="C46" s="1273"/>
      <c r="D46" s="1273"/>
      <c r="E46" s="1273"/>
      <c r="F46" s="1273"/>
      <c r="G46" s="1273"/>
      <c r="H46" s="1273"/>
      <c r="I46" s="1273"/>
      <c r="J46" s="1273"/>
      <c r="K46" s="1274"/>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272" t="str">
        <f>IF(基本情報入力シート!C90="","",基本情報入力シート!C90)</f>
        <v/>
      </c>
      <c r="C47" s="1273"/>
      <c r="D47" s="1273"/>
      <c r="E47" s="1273"/>
      <c r="F47" s="1273"/>
      <c r="G47" s="1273"/>
      <c r="H47" s="1273"/>
      <c r="I47" s="1273"/>
      <c r="J47" s="1273"/>
      <c r="K47" s="1274"/>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272" t="str">
        <f>IF(基本情報入力シート!C91="","",基本情報入力シート!C91)</f>
        <v/>
      </c>
      <c r="C48" s="1273"/>
      <c r="D48" s="1273"/>
      <c r="E48" s="1273"/>
      <c r="F48" s="1273"/>
      <c r="G48" s="1273"/>
      <c r="H48" s="1273"/>
      <c r="I48" s="1273"/>
      <c r="J48" s="1273"/>
      <c r="K48" s="1274"/>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272" t="str">
        <f>IF(基本情報入力シート!C92="","",基本情報入力シート!C92)</f>
        <v/>
      </c>
      <c r="C49" s="1273"/>
      <c r="D49" s="1273"/>
      <c r="E49" s="1273"/>
      <c r="F49" s="1273"/>
      <c r="G49" s="1273"/>
      <c r="H49" s="1273"/>
      <c r="I49" s="1273"/>
      <c r="J49" s="1273"/>
      <c r="K49" s="1274"/>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272" t="str">
        <f>IF(基本情報入力シート!C93="","",基本情報入力シート!C93)</f>
        <v/>
      </c>
      <c r="C50" s="1273"/>
      <c r="D50" s="1273"/>
      <c r="E50" s="1273"/>
      <c r="F50" s="1273"/>
      <c r="G50" s="1273"/>
      <c r="H50" s="1273"/>
      <c r="I50" s="1273"/>
      <c r="J50" s="1273"/>
      <c r="K50" s="1274"/>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272" t="str">
        <f>IF(基本情報入力シート!C94="","",基本情報入力シート!C94)</f>
        <v/>
      </c>
      <c r="C51" s="1273"/>
      <c r="D51" s="1273"/>
      <c r="E51" s="1273"/>
      <c r="F51" s="1273"/>
      <c r="G51" s="1273"/>
      <c r="H51" s="1273"/>
      <c r="I51" s="1273"/>
      <c r="J51" s="1273"/>
      <c r="K51" s="1274"/>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272" t="str">
        <f>IF(基本情報入力シート!C95="","",基本情報入力シート!C95)</f>
        <v/>
      </c>
      <c r="C52" s="1273"/>
      <c r="D52" s="1273"/>
      <c r="E52" s="1273"/>
      <c r="F52" s="1273"/>
      <c r="G52" s="1273"/>
      <c r="H52" s="1273"/>
      <c r="I52" s="1273"/>
      <c r="J52" s="1273"/>
      <c r="K52" s="1274"/>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272" t="str">
        <f>IF(基本情報入力シート!C96="","",基本情報入力シート!C96)</f>
        <v/>
      </c>
      <c r="C53" s="1273"/>
      <c r="D53" s="1273"/>
      <c r="E53" s="1273"/>
      <c r="F53" s="1273"/>
      <c r="G53" s="1273"/>
      <c r="H53" s="1273"/>
      <c r="I53" s="1273"/>
      <c r="J53" s="1273"/>
      <c r="K53" s="1274"/>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272" t="str">
        <f>IF(基本情報入力シート!C97="","",基本情報入力シート!C97)</f>
        <v/>
      </c>
      <c r="C54" s="1273"/>
      <c r="D54" s="1273"/>
      <c r="E54" s="1273"/>
      <c r="F54" s="1273"/>
      <c r="G54" s="1273"/>
      <c r="H54" s="1273"/>
      <c r="I54" s="1273"/>
      <c r="J54" s="1273"/>
      <c r="K54" s="1274"/>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272" t="str">
        <f>IF(基本情報入力シート!C98="","",基本情報入力シート!C98)</f>
        <v/>
      </c>
      <c r="C55" s="1273"/>
      <c r="D55" s="1273"/>
      <c r="E55" s="1273"/>
      <c r="F55" s="1273"/>
      <c r="G55" s="1273"/>
      <c r="H55" s="1273"/>
      <c r="I55" s="1273"/>
      <c r="J55" s="1273"/>
      <c r="K55" s="1274"/>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272" t="str">
        <f>IF(基本情報入力シート!C99="","",基本情報入力シート!C99)</f>
        <v/>
      </c>
      <c r="C56" s="1273"/>
      <c r="D56" s="1273"/>
      <c r="E56" s="1273"/>
      <c r="F56" s="1273"/>
      <c r="G56" s="1273"/>
      <c r="H56" s="1273"/>
      <c r="I56" s="1273"/>
      <c r="J56" s="1273"/>
      <c r="K56" s="1274"/>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272" t="str">
        <f>IF(基本情報入力シート!C100="","",基本情報入力シート!C100)</f>
        <v/>
      </c>
      <c r="C57" s="1273"/>
      <c r="D57" s="1273"/>
      <c r="E57" s="1273"/>
      <c r="F57" s="1273"/>
      <c r="G57" s="1273"/>
      <c r="H57" s="1273"/>
      <c r="I57" s="1273"/>
      <c r="J57" s="1273"/>
      <c r="K57" s="1274"/>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272" t="str">
        <f>IF(基本情報入力シート!C101="","",基本情報入力シート!C101)</f>
        <v/>
      </c>
      <c r="C58" s="1273"/>
      <c r="D58" s="1273"/>
      <c r="E58" s="1273"/>
      <c r="F58" s="1273"/>
      <c r="G58" s="1273"/>
      <c r="H58" s="1273"/>
      <c r="I58" s="1273"/>
      <c r="J58" s="1273"/>
      <c r="K58" s="1274"/>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272" t="str">
        <f>IF(基本情報入力シート!C102="","",基本情報入力シート!C102)</f>
        <v/>
      </c>
      <c r="C59" s="1273"/>
      <c r="D59" s="1273"/>
      <c r="E59" s="1273"/>
      <c r="F59" s="1273"/>
      <c r="G59" s="1273"/>
      <c r="H59" s="1273"/>
      <c r="I59" s="1273"/>
      <c r="J59" s="1273"/>
      <c r="K59" s="1274"/>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272" t="str">
        <f>IF(基本情報入力シート!C103="","",基本情報入力シート!C103)</f>
        <v/>
      </c>
      <c r="C60" s="1273"/>
      <c r="D60" s="1273"/>
      <c r="E60" s="1273"/>
      <c r="F60" s="1273"/>
      <c r="G60" s="1273"/>
      <c r="H60" s="1273"/>
      <c r="I60" s="1273"/>
      <c r="J60" s="1273"/>
      <c r="K60" s="1274"/>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272" t="str">
        <f>IF(基本情報入力シート!C104="","",基本情報入力シート!C104)</f>
        <v/>
      </c>
      <c r="C61" s="1273"/>
      <c r="D61" s="1273"/>
      <c r="E61" s="1273"/>
      <c r="F61" s="1273"/>
      <c r="G61" s="1273"/>
      <c r="H61" s="1273"/>
      <c r="I61" s="1273"/>
      <c r="J61" s="1273"/>
      <c r="K61" s="1274"/>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272" t="str">
        <f>IF(基本情報入力シート!C105="","",基本情報入力シート!C105)</f>
        <v/>
      </c>
      <c r="C62" s="1273"/>
      <c r="D62" s="1273"/>
      <c r="E62" s="1273"/>
      <c r="F62" s="1273"/>
      <c r="G62" s="1273"/>
      <c r="H62" s="1273"/>
      <c r="I62" s="1273"/>
      <c r="J62" s="1273"/>
      <c r="K62" s="1274"/>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272" t="str">
        <f>IF(基本情報入力シート!C106="","",基本情報入力シート!C106)</f>
        <v/>
      </c>
      <c r="C63" s="1273"/>
      <c r="D63" s="1273"/>
      <c r="E63" s="1273"/>
      <c r="F63" s="1273"/>
      <c r="G63" s="1273"/>
      <c r="H63" s="1273"/>
      <c r="I63" s="1273"/>
      <c r="J63" s="1273"/>
      <c r="K63" s="1274"/>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272" t="str">
        <f>IF(基本情報入力シート!C107="","",基本情報入力シート!C107)</f>
        <v/>
      </c>
      <c r="C64" s="1273"/>
      <c r="D64" s="1273"/>
      <c r="E64" s="1273"/>
      <c r="F64" s="1273"/>
      <c r="G64" s="1273"/>
      <c r="H64" s="1273"/>
      <c r="I64" s="1273"/>
      <c r="J64" s="1273"/>
      <c r="K64" s="1274"/>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272" t="str">
        <f>IF(基本情報入力シート!C108="","",基本情報入力シート!C108)</f>
        <v/>
      </c>
      <c r="C65" s="1273"/>
      <c r="D65" s="1273"/>
      <c r="E65" s="1273"/>
      <c r="F65" s="1273"/>
      <c r="G65" s="1273"/>
      <c r="H65" s="1273"/>
      <c r="I65" s="1273"/>
      <c r="J65" s="1273"/>
      <c r="K65" s="1274"/>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272" t="str">
        <f>IF(基本情報入力シート!C109="","",基本情報入力シート!C109)</f>
        <v/>
      </c>
      <c r="C66" s="1273"/>
      <c r="D66" s="1273"/>
      <c r="E66" s="1273"/>
      <c r="F66" s="1273"/>
      <c r="G66" s="1273"/>
      <c r="H66" s="1273"/>
      <c r="I66" s="1273"/>
      <c r="J66" s="1273"/>
      <c r="K66" s="1274"/>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272" t="str">
        <f>IF(基本情報入力シート!C110="","",基本情報入力シート!C110)</f>
        <v/>
      </c>
      <c r="C67" s="1273"/>
      <c r="D67" s="1273"/>
      <c r="E67" s="1273"/>
      <c r="F67" s="1273"/>
      <c r="G67" s="1273"/>
      <c r="H67" s="1273"/>
      <c r="I67" s="1273"/>
      <c r="J67" s="1273"/>
      <c r="K67" s="1274"/>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272" t="str">
        <f>IF(基本情報入力シート!C111="","",基本情報入力シート!C111)</f>
        <v/>
      </c>
      <c r="C68" s="1273"/>
      <c r="D68" s="1273"/>
      <c r="E68" s="1273"/>
      <c r="F68" s="1273"/>
      <c r="G68" s="1273"/>
      <c r="H68" s="1273"/>
      <c r="I68" s="1273"/>
      <c r="J68" s="1273"/>
      <c r="K68" s="1274"/>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272" t="str">
        <f>IF(基本情報入力シート!C112="","",基本情報入力シート!C112)</f>
        <v/>
      </c>
      <c r="C69" s="1273"/>
      <c r="D69" s="1273"/>
      <c r="E69" s="1273"/>
      <c r="F69" s="1273"/>
      <c r="G69" s="1273"/>
      <c r="H69" s="1273"/>
      <c r="I69" s="1273"/>
      <c r="J69" s="1273"/>
      <c r="K69" s="1274"/>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272" t="str">
        <f>IF(基本情報入力シート!C113="","",基本情報入力シート!C113)</f>
        <v/>
      </c>
      <c r="C70" s="1273"/>
      <c r="D70" s="1273"/>
      <c r="E70" s="1273"/>
      <c r="F70" s="1273"/>
      <c r="G70" s="1273"/>
      <c r="H70" s="1273"/>
      <c r="I70" s="1273"/>
      <c r="J70" s="1273"/>
      <c r="K70" s="1274"/>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272" t="str">
        <f>IF(基本情報入力シート!C114="","",基本情報入力シート!C114)</f>
        <v/>
      </c>
      <c r="C71" s="1273"/>
      <c r="D71" s="1273"/>
      <c r="E71" s="1273"/>
      <c r="F71" s="1273"/>
      <c r="G71" s="1273"/>
      <c r="H71" s="1273"/>
      <c r="I71" s="1273"/>
      <c r="J71" s="1273"/>
      <c r="K71" s="1274"/>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272" t="str">
        <f>IF(基本情報入力シート!C115="","",基本情報入力シート!C115)</f>
        <v/>
      </c>
      <c r="C72" s="1273"/>
      <c r="D72" s="1273"/>
      <c r="E72" s="1273"/>
      <c r="F72" s="1273"/>
      <c r="G72" s="1273"/>
      <c r="H72" s="1273"/>
      <c r="I72" s="1273"/>
      <c r="J72" s="1273"/>
      <c r="K72" s="1274"/>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272" t="str">
        <f>IF(基本情報入力シート!C116="","",基本情報入力シート!C116)</f>
        <v/>
      </c>
      <c r="C73" s="1273"/>
      <c r="D73" s="1273"/>
      <c r="E73" s="1273"/>
      <c r="F73" s="1273"/>
      <c r="G73" s="1273"/>
      <c r="H73" s="1273"/>
      <c r="I73" s="1273"/>
      <c r="J73" s="1273"/>
      <c r="K73" s="1274"/>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272" t="str">
        <f>IF(基本情報入力シート!C117="","",基本情報入力シート!C117)</f>
        <v/>
      </c>
      <c r="C74" s="1273"/>
      <c r="D74" s="1273"/>
      <c r="E74" s="1273"/>
      <c r="F74" s="1273"/>
      <c r="G74" s="1273"/>
      <c r="H74" s="1273"/>
      <c r="I74" s="1273"/>
      <c r="J74" s="1273"/>
      <c r="K74" s="1274"/>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272" t="str">
        <f>IF(基本情報入力シート!C118="","",基本情報入力シート!C118)</f>
        <v/>
      </c>
      <c r="C75" s="1273"/>
      <c r="D75" s="1273"/>
      <c r="E75" s="1273"/>
      <c r="F75" s="1273"/>
      <c r="G75" s="1273"/>
      <c r="H75" s="1273"/>
      <c r="I75" s="1273"/>
      <c r="J75" s="1273"/>
      <c r="K75" s="1274"/>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272" t="str">
        <f>IF(基本情報入力シート!C119="","",基本情報入力シート!C119)</f>
        <v/>
      </c>
      <c r="C76" s="1273"/>
      <c r="D76" s="1273"/>
      <c r="E76" s="1273"/>
      <c r="F76" s="1273"/>
      <c r="G76" s="1273"/>
      <c r="H76" s="1273"/>
      <c r="I76" s="1273"/>
      <c r="J76" s="1273"/>
      <c r="K76" s="1274"/>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272" t="str">
        <f>IF(基本情報入力シート!C120="","",基本情報入力シート!C120)</f>
        <v/>
      </c>
      <c r="C77" s="1273"/>
      <c r="D77" s="1273"/>
      <c r="E77" s="1273"/>
      <c r="F77" s="1273"/>
      <c r="G77" s="1273"/>
      <c r="H77" s="1273"/>
      <c r="I77" s="1273"/>
      <c r="J77" s="1273"/>
      <c r="K77" s="1274"/>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272" t="str">
        <f>IF(基本情報入力シート!C121="","",基本情報入力シート!C121)</f>
        <v/>
      </c>
      <c r="C78" s="1273"/>
      <c r="D78" s="1273"/>
      <c r="E78" s="1273"/>
      <c r="F78" s="1273"/>
      <c r="G78" s="1273"/>
      <c r="H78" s="1273"/>
      <c r="I78" s="1273"/>
      <c r="J78" s="1273"/>
      <c r="K78" s="1274"/>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272" t="str">
        <f>IF(基本情報入力シート!C122="","",基本情報入力シート!C122)</f>
        <v/>
      </c>
      <c r="C79" s="1273"/>
      <c r="D79" s="1273"/>
      <c r="E79" s="1273"/>
      <c r="F79" s="1273"/>
      <c r="G79" s="1273"/>
      <c r="H79" s="1273"/>
      <c r="I79" s="1273"/>
      <c r="J79" s="1273"/>
      <c r="K79" s="1274"/>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272" t="str">
        <f>IF(基本情報入力シート!C123="","",基本情報入力シート!C123)</f>
        <v/>
      </c>
      <c r="C80" s="1273"/>
      <c r="D80" s="1273"/>
      <c r="E80" s="1273"/>
      <c r="F80" s="1273"/>
      <c r="G80" s="1273"/>
      <c r="H80" s="1273"/>
      <c r="I80" s="1273"/>
      <c r="J80" s="1273"/>
      <c r="K80" s="1274"/>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272" t="str">
        <f>IF(基本情報入力シート!C124="","",基本情報入力シート!C124)</f>
        <v/>
      </c>
      <c r="C81" s="1273"/>
      <c r="D81" s="1273"/>
      <c r="E81" s="1273"/>
      <c r="F81" s="1273"/>
      <c r="G81" s="1273"/>
      <c r="H81" s="1273"/>
      <c r="I81" s="1273"/>
      <c r="J81" s="1273"/>
      <c r="K81" s="1274"/>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272" t="str">
        <f>IF(基本情報入力シート!C125="","",基本情報入力シート!C125)</f>
        <v/>
      </c>
      <c r="C82" s="1273"/>
      <c r="D82" s="1273"/>
      <c r="E82" s="1273"/>
      <c r="F82" s="1273"/>
      <c r="G82" s="1273"/>
      <c r="H82" s="1273"/>
      <c r="I82" s="1273"/>
      <c r="J82" s="1273"/>
      <c r="K82" s="1274"/>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272" t="str">
        <f>IF(基本情報入力シート!C126="","",基本情報入力シート!C126)</f>
        <v/>
      </c>
      <c r="C83" s="1273"/>
      <c r="D83" s="1273"/>
      <c r="E83" s="1273"/>
      <c r="F83" s="1273"/>
      <c r="G83" s="1273"/>
      <c r="H83" s="1273"/>
      <c r="I83" s="1273"/>
      <c r="J83" s="1273"/>
      <c r="K83" s="1274"/>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272" t="str">
        <f>IF(基本情報入力シート!C127="","",基本情報入力シート!C127)</f>
        <v/>
      </c>
      <c r="C84" s="1273"/>
      <c r="D84" s="1273"/>
      <c r="E84" s="1273"/>
      <c r="F84" s="1273"/>
      <c r="G84" s="1273"/>
      <c r="H84" s="1273"/>
      <c r="I84" s="1273"/>
      <c r="J84" s="1273"/>
      <c r="K84" s="1274"/>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272" t="str">
        <f>IF(基本情報入力シート!C128="","",基本情報入力シート!C128)</f>
        <v/>
      </c>
      <c r="C85" s="1273"/>
      <c r="D85" s="1273"/>
      <c r="E85" s="1273"/>
      <c r="F85" s="1273"/>
      <c r="G85" s="1273"/>
      <c r="H85" s="1273"/>
      <c r="I85" s="1273"/>
      <c r="J85" s="1273"/>
      <c r="K85" s="1274"/>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272" t="str">
        <f>IF(基本情報入力シート!C129="","",基本情報入力シート!C129)</f>
        <v/>
      </c>
      <c r="C86" s="1273"/>
      <c r="D86" s="1273"/>
      <c r="E86" s="1273"/>
      <c r="F86" s="1273"/>
      <c r="G86" s="1273"/>
      <c r="H86" s="1273"/>
      <c r="I86" s="1273"/>
      <c r="J86" s="1273"/>
      <c r="K86" s="1274"/>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272" t="str">
        <f>IF(基本情報入力シート!C130="","",基本情報入力シート!C130)</f>
        <v/>
      </c>
      <c r="C87" s="1273"/>
      <c r="D87" s="1273"/>
      <c r="E87" s="1273"/>
      <c r="F87" s="1273"/>
      <c r="G87" s="1273"/>
      <c r="H87" s="1273"/>
      <c r="I87" s="1273"/>
      <c r="J87" s="1273"/>
      <c r="K87" s="1274"/>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272" t="str">
        <f>IF(基本情報入力シート!C131="","",基本情報入力シート!C131)</f>
        <v/>
      </c>
      <c r="C88" s="1273"/>
      <c r="D88" s="1273"/>
      <c r="E88" s="1273"/>
      <c r="F88" s="1273"/>
      <c r="G88" s="1273"/>
      <c r="H88" s="1273"/>
      <c r="I88" s="1273"/>
      <c r="J88" s="1273"/>
      <c r="K88" s="1274"/>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272" t="str">
        <f>IF(基本情報入力シート!C132="","",基本情報入力シート!C132)</f>
        <v/>
      </c>
      <c r="C89" s="1273"/>
      <c r="D89" s="1273"/>
      <c r="E89" s="1273"/>
      <c r="F89" s="1273"/>
      <c r="G89" s="1273"/>
      <c r="H89" s="1273"/>
      <c r="I89" s="1273"/>
      <c r="J89" s="1273"/>
      <c r="K89" s="1274"/>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272" t="str">
        <f>IF(基本情報入力シート!C133="","",基本情報入力シート!C133)</f>
        <v/>
      </c>
      <c r="C90" s="1273"/>
      <c r="D90" s="1273"/>
      <c r="E90" s="1273"/>
      <c r="F90" s="1273"/>
      <c r="G90" s="1273"/>
      <c r="H90" s="1273"/>
      <c r="I90" s="1273"/>
      <c r="J90" s="1273"/>
      <c r="K90" s="1274"/>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272" t="str">
        <f>IF(基本情報入力シート!C134="","",基本情報入力シート!C134)</f>
        <v/>
      </c>
      <c r="C91" s="1273"/>
      <c r="D91" s="1273"/>
      <c r="E91" s="1273"/>
      <c r="F91" s="1273"/>
      <c r="G91" s="1273"/>
      <c r="H91" s="1273"/>
      <c r="I91" s="1273"/>
      <c r="J91" s="1273"/>
      <c r="K91" s="1274"/>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272" t="str">
        <f>IF(基本情報入力シート!C135="","",基本情報入力シート!C135)</f>
        <v/>
      </c>
      <c r="C92" s="1273"/>
      <c r="D92" s="1273"/>
      <c r="E92" s="1273"/>
      <c r="F92" s="1273"/>
      <c r="G92" s="1273"/>
      <c r="H92" s="1273"/>
      <c r="I92" s="1273"/>
      <c r="J92" s="1273"/>
      <c r="K92" s="1274"/>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272" t="str">
        <f>IF(基本情報入力シート!C136="","",基本情報入力シート!C136)</f>
        <v/>
      </c>
      <c r="C93" s="1273"/>
      <c r="D93" s="1273"/>
      <c r="E93" s="1273"/>
      <c r="F93" s="1273"/>
      <c r="G93" s="1273"/>
      <c r="H93" s="1273"/>
      <c r="I93" s="1273"/>
      <c r="J93" s="1273"/>
      <c r="K93" s="1274"/>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272" t="str">
        <f>IF(基本情報入力シート!C137="","",基本情報入力シート!C137)</f>
        <v/>
      </c>
      <c r="C94" s="1273"/>
      <c r="D94" s="1273"/>
      <c r="E94" s="1273"/>
      <c r="F94" s="1273"/>
      <c r="G94" s="1273"/>
      <c r="H94" s="1273"/>
      <c r="I94" s="1273"/>
      <c r="J94" s="1273"/>
      <c r="K94" s="1274"/>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272" t="str">
        <f>IF(基本情報入力シート!C138="","",基本情報入力シート!C138)</f>
        <v/>
      </c>
      <c r="C95" s="1273"/>
      <c r="D95" s="1273"/>
      <c r="E95" s="1273"/>
      <c r="F95" s="1273"/>
      <c r="G95" s="1273"/>
      <c r="H95" s="1273"/>
      <c r="I95" s="1273"/>
      <c r="J95" s="1273"/>
      <c r="K95" s="1274"/>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272" t="str">
        <f>IF(基本情報入力シート!C139="","",基本情報入力シート!C139)</f>
        <v/>
      </c>
      <c r="C96" s="1273"/>
      <c r="D96" s="1273"/>
      <c r="E96" s="1273"/>
      <c r="F96" s="1273"/>
      <c r="G96" s="1273"/>
      <c r="H96" s="1273"/>
      <c r="I96" s="1273"/>
      <c r="J96" s="1273"/>
      <c r="K96" s="1274"/>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272" t="str">
        <f>IF(基本情報入力シート!C140="","",基本情報入力シート!C140)</f>
        <v/>
      </c>
      <c r="C97" s="1273"/>
      <c r="D97" s="1273"/>
      <c r="E97" s="1273"/>
      <c r="F97" s="1273"/>
      <c r="G97" s="1273"/>
      <c r="H97" s="1273"/>
      <c r="I97" s="1273"/>
      <c r="J97" s="1273"/>
      <c r="K97" s="1274"/>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272" t="str">
        <f>IF(基本情報入力シート!C141="","",基本情報入力シート!C141)</f>
        <v/>
      </c>
      <c r="C98" s="1273"/>
      <c r="D98" s="1273"/>
      <c r="E98" s="1273"/>
      <c r="F98" s="1273"/>
      <c r="G98" s="1273"/>
      <c r="H98" s="1273"/>
      <c r="I98" s="1273"/>
      <c r="J98" s="1273"/>
      <c r="K98" s="1274"/>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272" t="str">
        <f>IF(基本情報入力シート!C142="","",基本情報入力シート!C142)</f>
        <v/>
      </c>
      <c r="C99" s="1273"/>
      <c r="D99" s="1273"/>
      <c r="E99" s="1273"/>
      <c r="F99" s="1273"/>
      <c r="G99" s="1273"/>
      <c r="H99" s="1273"/>
      <c r="I99" s="1273"/>
      <c r="J99" s="1273"/>
      <c r="K99" s="1274"/>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272" t="str">
        <f>IF(基本情報入力シート!C143="","",基本情報入力シート!C143)</f>
        <v/>
      </c>
      <c r="C100" s="1273"/>
      <c r="D100" s="1273"/>
      <c r="E100" s="1273"/>
      <c r="F100" s="1273"/>
      <c r="G100" s="1273"/>
      <c r="H100" s="1273"/>
      <c r="I100" s="1273"/>
      <c r="J100" s="1273"/>
      <c r="K100" s="1274"/>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272" t="str">
        <f>IF(基本情報入力シート!C144="","",基本情報入力シート!C144)</f>
        <v/>
      </c>
      <c r="C101" s="1273"/>
      <c r="D101" s="1273"/>
      <c r="E101" s="1273"/>
      <c r="F101" s="1273"/>
      <c r="G101" s="1273"/>
      <c r="H101" s="1273"/>
      <c r="I101" s="1273"/>
      <c r="J101" s="1273"/>
      <c r="K101" s="1274"/>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272" t="str">
        <f>IF(基本情報入力シート!C145="","",基本情報入力シート!C145)</f>
        <v/>
      </c>
      <c r="C102" s="1273"/>
      <c r="D102" s="1273"/>
      <c r="E102" s="1273"/>
      <c r="F102" s="1273"/>
      <c r="G102" s="1273"/>
      <c r="H102" s="1273"/>
      <c r="I102" s="1273"/>
      <c r="J102" s="1273"/>
      <c r="K102" s="1274"/>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272" t="str">
        <f>IF(基本情報入力シート!C146="","",基本情報入力シート!C146)</f>
        <v/>
      </c>
      <c r="C103" s="1273"/>
      <c r="D103" s="1273"/>
      <c r="E103" s="1273"/>
      <c r="F103" s="1273"/>
      <c r="G103" s="1273"/>
      <c r="H103" s="1273"/>
      <c r="I103" s="1273"/>
      <c r="J103" s="1273"/>
      <c r="K103" s="1274"/>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272" t="str">
        <f>IF(基本情報入力シート!C147="","",基本情報入力シート!C147)</f>
        <v/>
      </c>
      <c r="C104" s="1273"/>
      <c r="D104" s="1273"/>
      <c r="E104" s="1273"/>
      <c r="F104" s="1273"/>
      <c r="G104" s="1273"/>
      <c r="H104" s="1273"/>
      <c r="I104" s="1273"/>
      <c r="J104" s="1273"/>
      <c r="K104" s="1274"/>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272" t="str">
        <f>IF(基本情報入力シート!C148="","",基本情報入力シート!C148)</f>
        <v/>
      </c>
      <c r="C105" s="1273"/>
      <c r="D105" s="1273"/>
      <c r="E105" s="1273"/>
      <c r="F105" s="1273"/>
      <c r="G105" s="1273"/>
      <c r="H105" s="1273"/>
      <c r="I105" s="1273"/>
      <c r="J105" s="1273"/>
      <c r="K105" s="1274"/>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272" t="str">
        <f>IF(基本情報入力シート!C149="","",基本情報入力シート!C149)</f>
        <v/>
      </c>
      <c r="C106" s="1273"/>
      <c r="D106" s="1273"/>
      <c r="E106" s="1273"/>
      <c r="F106" s="1273"/>
      <c r="G106" s="1273"/>
      <c r="H106" s="1273"/>
      <c r="I106" s="1273"/>
      <c r="J106" s="1273"/>
      <c r="K106" s="1274"/>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272" t="str">
        <f>IF(基本情報入力シート!C150="","",基本情報入力シート!C150)</f>
        <v/>
      </c>
      <c r="C107" s="1273"/>
      <c r="D107" s="1273"/>
      <c r="E107" s="1273"/>
      <c r="F107" s="1273"/>
      <c r="G107" s="1273"/>
      <c r="H107" s="1273"/>
      <c r="I107" s="1273"/>
      <c r="J107" s="1273"/>
      <c r="K107" s="1274"/>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272" t="str">
        <f>IF(基本情報入力シート!C151="","",基本情報入力シート!C151)</f>
        <v/>
      </c>
      <c r="C108" s="1273"/>
      <c r="D108" s="1273"/>
      <c r="E108" s="1273"/>
      <c r="F108" s="1273"/>
      <c r="G108" s="1273"/>
      <c r="H108" s="1273"/>
      <c r="I108" s="1273"/>
      <c r="J108" s="1273"/>
      <c r="K108" s="1274"/>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272" t="str">
        <f>IF(基本情報入力シート!C152="","",基本情報入力シート!C152)</f>
        <v/>
      </c>
      <c r="C109" s="1273"/>
      <c r="D109" s="1273"/>
      <c r="E109" s="1273"/>
      <c r="F109" s="1273"/>
      <c r="G109" s="1273"/>
      <c r="H109" s="1273"/>
      <c r="I109" s="1273"/>
      <c r="J109" s="1273"/>
      <c r="K109" s="1274"/>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272" t="str">
        <f>IF(基本情報入力シート!C153="","",基本情報入力シート!C153)</f>
        <v/>
      </c>
      <c r="C110" s="1273"/>
      <c r="D110" s="1273"/>
      <c r="E110" s="1273"/>
      <c r="F110" s="1273"/>
      <c r="G110" s="1273"/>
      <c r="H110" s="1273"/>
      <c r="I110" s="1273"/>
      <c r="J110" s="1273"/>
      <c r="K110" s="1274"/>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8" t="s">
        <v>20</v>
      </c>
      <c r="B2" s="1320"/>
      <c r="C2" s="1325" t="s">
        <v>62</v>
      </c>
      <c r="D2" s="1326"/>
      <c r="E2" s="1326"/>
      <c r="F2" s="1326"/>
      <c r="G2" s="1327"/>
      <c r="H2" s="1316" t="s">
        <v>165</v>
      </c>
      <c r="I2" s="1317"/>
      <c r="J2" s="1317"/>
      <c r="K2" s="1317"/>
      <c r="L2" s="1318"/>
    </row>
    <row r="3" spans="1:13" ht="39" customHeight="1">
      <c r="A3" s="1329"/>
      <c r="B3" s="1330"/>
      <c r="C3" s="1332" t="s">
        <v>63</v>
      </c>
      <c r="D3" s="1334"/>
      <c r="E3" s="1334"/>
      <c r="F3" s="1334"/>
      <c r="G3" s="1333"/>
      <c r="H3" s="1332" t="s">
        <v>60</v>
      </c>
      <c r="I3" s="1333"/>
      <c r="J3" s="1319" t="s">
        <v>136</v>
      </c>
      <c r="K3" s="1320"/>
      <c r="L3" s="1321"/>
    </row>
    <row r="4" spans="1:13" ht="18" customHeight="1">
      <c r="A4" s="1331"/>
      <c r="B4" s="1323"/>
      <c r="C4" s="14" t="s">
        <v>57</v>
      </c>
      <c r="D4" s="15" t="s">
        <v>58</v>
      </c>
      <c r="E4" s="15" t="s">
        <v>59</v>
      </c>
      <c r="F4" s="15"/>
      <c r="G4" s="16"/>
      <c r="H4" s="18" t="s">
        <v>22</v>
      </c>
      <c r="I4" s="17" t="s">
        <v>23</v>
      </c>
      <c r="J4" s="1322"/>
      <c r="K4" s="1323"/>
      <c r="L4" s="1324"/>
    </row>
    <row r="5" spans="1:13" ht="18" customHeight="1">
      <c r="A5" s="1314" t="s">
        <v>245</v>
      </c>
      <c r="B5" s="1315"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4" t="s">
        <v>16</v>
      </c>
      <c r="B6" s="1315"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4" t="s">
        <v>246</v>
      </c>
      <c r="B7" s="1315"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4" t="s">
        <v>265</v>
      </c>
      <c r="B8" s="1315"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4" t="s">
        <v>248</v>
      </c>
      <c r="B9" s="1315"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4" t="s">
        <v>17</v>
      </c>
      <c r="B10" s="1315"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4" t="s">
        <v>249</v>
      </c>
      <c r="B11" s="1315"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4" t="s">
        <v>250</v>
      </c>
      <c r="B12" s="1315"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4" t="s">
        <v>18</v>
      </c>
      <c r="B13" s="1315"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4" t="s">
        <v>251</v>
      </c>
      <c r="B14" s="1315"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4" t="s">
        <v>252</v>
      </c>
      <c r="B15" s="1315"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4" t="s">
        <v>266</v>
      </c>
      <c r="B16" s="1315"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4" t="s">
        <v>254</v>
      </c>
      <c r="B17" s="1315"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4" t="s">
        <v>267</v>
      </c>
      <c r="B18" s="1315"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4" t="s">
        <v>19</v>
      </c>
      <c r="B19" s="1315"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4" t="s">
        <v>256</v>
      </c>
      <c r="B20" s="1315"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4" t="s">
        <v>268</v>
      </c>
      <c r="B21" s="1315"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4" t="s">
        <v>258</v>
      </c>
      <c r="B22" s="1315"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4" t="s">
        <v>269</v>
      </c>
      <c r="B23" s="1315"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4" t="s">
        <v>260</v>
      </c>
      <c r="B24" s="1315"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4" t="s">
        <v>270</v>
      </c>
      <c r="B25" s="1315"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0" t="s">
        <v>271</v>
      </c>
      <c r="B26" s="131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2" t="s">
        <v>272</v>
      </c>
      <c r="B27" s="131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0" t="s">
        <v>273</v>
      </c>
      <c r="B28" s="131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8" t="s">
        <v>20</v>
      </c>
      <c r="B2" s="1320"/>
      <c r="C2" s="42" t="s">
        <v>217</v>
      </c>
      <c r="E2" s="1325" t="s">
        <v>62</v>
      </c>
      <c r="F2" s="1326"/>
      <c r="G2" s="1326"/>
    </row>
    <row r="3" spans="1:7" ht="18" customHeight="1">
      <c r="A3" s="35" t="s">
        <v>245</v>
      </c>
      <c r="B3" s="36"/>
      <c r="C3" s="43">
        <v>2.4E-2</v>
      </c>
      <c r="E3" s="1332" t="s">
        <v>214</v>
      </c>
      <c r="F3" s="1334"/>
      <c r="G3" s="1334"/>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2023-03-06T10:03:16Z</dcterms:modified>
</cp:coreProperties>
</file>